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mlinaric\Documents\Petra\Financijski izvještaji\Financijski izvještaji 2023\II. kvartal\"/>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3545" windowHeight="115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F290" i="9"/>
  <c r="F289" i="9"/>
  <c r="H288" i="9"/>
  <c r="E288" i="9" s="1"/>
  <c r="G288" i="9"/>
  <c r="F288" i="9"/>
  <c r="B288" i="9"/>
  <c r="F287" i="9"/>
  <c r="F286" i="9"/>
  <c r="H285" i="9"/>
  <c r="G285" i="9"/>
  <c r="E285" i="9" s="1"/>
  <c r="B285" i="9" s="1"/>
  <c r="F285" i="9"/>
  <c r="H284" i="9"/>
  <c r="G284" i="9"/>
  <c r="F284" i="9"/>
  <c r="H283" i="9"/>
  <c r="G283" i="9"/>
  <c r="E283" i="9" s="1"/>
  <c r="B283" i="9" s="1"/>
  <c r="F283" i="9"/>
  <c r="F282" i="9"/>
  <c r="H281" i="9"/>
  <c r="G281" i="9"/>
  <c r="E281" i="9" s="1"/>
  <c r="F281" i="9"/>
  <c r="H280" i="9"/>
  <c r="G280" i="9"/>
  <c r="E280" i="9" s="1"/>
  <c r="B280" i="9" s="1"/>
  <c r="F280" i="9"/>
  <c r="H279" i="9"/>
  <c r="E279" i="9" s="1"/>
  <c r="G279" i="9"/>
  <c r="F279" i="9"/>
  <c r="F278" i="9"/>
  <c r="F277" i="9"/>
  <c r="F276" i="9"/>
  <c r="F274" i="9"/>
  <c r="L273" i="9"/>
  <c r="F273" i="9" s="1"/>
  <c r="H273" i="9"/>
  <c r="I272" i="9"/>
  <c r="H272" i="9"/>
  <c r="F272" i="9"/>
  <c r="E271" i="9"/>
  <c r="M270" i="9"/>
  <c r="F270" i="9" s="1"/>
  <c r="L270" i="9"/>
  <c r="E270" i="9"/>
  <c r="B270" i="9"/>
  <c r="M269" i="9"/>
  <c r="L269" i="9"/>
  <c r="F269" i="9" s="1"/>
  <c r="E269" i="9"/>
  <c r="M268" i="9"/>
  <c r="F268" i="9" s="1"/>
  <c r="B268" i="9" s="1"/>
  <c r="L268" i="9"/>
  <c r="E268" i="9"/>
  <c r="M267" i="9"/>
  <c r="L267" i="9"/>
  <c r="F267" i="9" s="1"/>
  <c r="E267" i="9"/>
  <c r="M266" i="9"/>
  <c r="F266" i="9" s="1"/>
  <c r="B266" i="9" s="1"/>
  <c r="L266" i="9"/>
  <c r="E266" i="9"/>
  <c r="M265" i="9"/>
  <c r="L265" i="9"/>
  <c r="F265" i="9" s="1"/>
  <c r="E265" i="9"/>
  <c r="M264" i="9"/>
  <c r="F264" i="9" s="1"/>
  <c r="B264" i="9" s="1"/>
  <c r="L264" i="9"/>
  <c r="E264" i="9"/>
  <c r="M263" i="9"/>
  <c r="L263" i="9"/>
  <c r="F263" i="9" s="1"/>
  <c r="E263" i="9"/>
  <c r="M262" i="9"/>
  <c r="F262" i="9" s="1"/>
  <c r="L262" i="9"/>
  <c r="E262" i="9"/>
  <c r="B262" i="9"/>
  <c r="M261" i="9"/>
  <c r="L261" i="9"/>
  <c r="F261" i="9" s="1"/>
  <c r="E261" i="9"/>
  <c r="M260" i="9"/>
  <c r="F260" i="9" s="1"/>
  <c r="B260" i="9" s="1"/>
  <c r="L260" i="9"/>
  <c r="E260" i="9"/>
  <c r="M259" i="9"/>
  <c r="L259" i="9"/>
  <c r="F259" i="9" s="1"/>
  <c r="E259" i="9"/>
  <c r="M258" i="9"/>
  <c r="F258" i="9" s="1"/>
  <c r="B258" i="9" s="1"/>
  <c r="L258" i="9"/>
  <c r="E258" i="9"/>
  <c r="M257" i="9"/>
  <c r="L257" i="9"/>
  <c r="F257" i="9" s="1"/>
  <c r="E257" i="9"/>
  <c r="M256" i="9"/>
  <c r="F256" i="9" s="1"/>
  <c r="B256" i="9" s="1"/>
  <c r="L256" i="9"/>
  <c r="E256" i="9"/>
  <c r="M255" i="9"/>
  <c r="L255" i="9"/>
  <c r="F255" i="9" s="1"/>
  <c r="E255" i="9"/>
  <c r="M254" i="9"/>
  <c r="F254" i="9" s="1"/>
  <c r="L254" i="9"/>
  <c r="E254" i="9"/>
  <c r="B254" i="9"/>
  <c r="M253" i="9"/>
  <c r="L253" i="9"/>
  <c r="F253" i="9" s="1"/>
  <c r="E253" i="9"/>
  <c r="M252" i="9"/>
  <c r="F252" i="9" s="1"/>
  <c r="B252" i="9" s="1"/>
  <c r="L252" i="9"/>
  <c r="E252" i="9"/>
  <c r="M251" i="9"/>
  <c r="L251" i="9"/>
  <c r="F251" i="9" s="1"/>
  <c r="E251" i="9"/>
  <c r="M250" i="9"/>
  <c r="F250" i="9" s="1"/>
  <c r="B250" i="9" s="1"/>
  <c r="L250" i="9"/>
  <c r="E250" i="9"/>
  <c r="M249" i="9"/>
  <c r="L249" i="9"/>
  <c r="F249" i="9" s="1"/>
  <c r="E249" i="9"/>
  <c r="M248" i="9"/>
  <c r="F248" i="9" s="1"/>
  <c r="B248" i="9" s="1"/>
  <c r="L248" i="9"/>
  <c r="E248" i="9"/>
  <c r="M247" i="9"/>
  <c r="L247" i="9"/>
  <c r="F247" i="9" s="1"/>
  <c r="E247" i="9"/>
  <c r="M246" i="9"/>
  <c r="F246" i="9" s="1"/>
  <c r="B246" i="9" s="1"/>
  <c r="L246" i="9"/>
  <c r="E246" i="9"/>
  <c r="M245" i="9"/>
  <c r="L245" i="9"/>
  <c r="F245" i="9" s="1"/>
  <c r="E245" i="9"/>
  <c r="M244" i="9"/>
  <c r="F244" i="9" s="1"/>
  <c r="B244" i="9" s="1"/>
  <c r="L244" i="9"/>
  <c r="E244" i="9"/>
  <c r="M243" i="9"/>
  <c r="L243" i="9"/>
  <c r="F243" i="9" s="1"/>
  <c r="E243" i="9"/>
  <c r="M242" i="9"/>
  <c r="F242" i="9" s="1"/>
  <c r="B242" i="9" s="1"/>
  <c r="L242" i="9"/>
  <c r="E242" i="9"/>
  <c r="M241" i="9"/>
  <c r="L241" i="9"/>
  <c r="F241" i="9" s="1"/>
  <c r="E241" i="9"/>
  <c r="M240" i="9"/>
  <c r="F240" i="9" s="1"/>
  <c r="B240" i="9" s="1"/>
  <c r="L240" i="9"/>
  <c r="E240" i="9"/>
  <c r="M239" i="9"/>
  <c r="L239" i="9"/>
  <c r="F239" i="9" s="1"/>
  <c r="E239" i="9"/>
  <c r="M238" i="9"/>
  <c r="F238" i="9" s="1"/>
  <c r="B238" i="9" s="1"/>
  <c r="L238" i="9"/>
  <c r="E238" i="9"/>
  <c r="M237" i="9"/>
  <c r="L237" i="9"/>
  <c r="F237" i="9" s="1"/>
  <c r="E237" i="9"/>
  <c r="M236" i="9"/>
  <c r="F236" i="9" s="1"/>
  <c r="B236" i="9" s="1"/>
  <c r="L236" i="9"/>
  <c r="E236" i="9"/>
  <c r="M235" i="9"/>
  <c r="L235" i="9"/>
  <c r="F235" i="9" s="1"/>
  <c r="E235" i="9"/>
  <c r="M234" i="9"/>
  <c r="F234" i="9" s="1"/>
  <c r="B234" i="9" s="1"/>
  <c r="L234" i="9"/>
  <c r="E234" i="9"/>
  <c r="M233" i="9"/>
  <c r="L233" i="9"/>
  <c r="F233" i="9" s="1"/>
  <c r="E233" i="9"/>
  <c r="M232" i="9"/>
  <c r="F232" i="9" s="1"/>
  <c r="B232" i="9" s="1"/>
  <c r="L232" i="9"/>
  <c r="E232" i="9"/>
  <c r="M231" i="9"/>
  <c r="L231" i="9"/>
  <c r="F231" i="9" s="1"/>
  <c r="E231" i="9"/>
  <c r="M230" i="9"/>
  <c r="F230" i="9" s="1"/>
  <c r="B230" i="9" s="1"/>
  <c r="L230" i="9"/>
  <c r="E230" i="9"/>
  <c r="M229" i="9"/>
  <c r="L229" i="9"/>
  <c r="F229" i="9" s="1"/>
  <c r="E229" i="9"/>
  <c r="M228" i="9"/>
  <c r="F228" i="9" s="1"/>
  <c r="B228" i="9" s="1"/>
  <c r="L228" i="9"/>
  <c r="E228" i="9"/>
  <c r="M227" i="9"/>
  <c r="L227" i="9"/>
  <c r="F227" i="9" s="1"/>
  <c r="E227" i="9"/>
  <c r="M226" i="9"/>
  <c r="F226" i="9" s="1"/>
  <c r="B226" i="9" s="1"/>
  <c r="L226" i="9"/>
  <c r="E226" i="9"/>
  <c r="M225" i="9"/>
  <c r="L225" i="9"/>
  <c r="F225" i="9" s="1"/>
  <c r="E225" i="9"/>
  <c r="M224" i="9"/>
  <c r="F224" i="9" s="1"/>
  <c r="B224" i="9" s="1"/>
  <c r="L224" i="9"/>
  <c r="E224" i="9"/>
  <c r="M223" i="9"/>
  <c r="L223" i="9"/>
  <c r="F223" i="9" s="1"/>
  <c r="E223" i="9"/>
  <c r="M222" i="9"/>
  <c r="F222" i="9" s="1"/>
  <c r="B222" i="9" s="1"/>
  <c r="L222" i="9"/>
  <c r="E222" i="9"/>
  <c r="M221" i="9"/>
  <c r="L221" i="9"/>
  <c r="F221" i="9" s="1"/>
  <c r="E221" i="9"/>
  <c r="M220" i="9"/>
  <c r="F220" i="9" s="1"/>
  <c r="B220" i="9" s="1"/>
  <c r="L220" i="9"/>
  <c r="E220" i="9"/>
  <c r="M219" i="9"/>
  <c r="L219" i="9"/>
  <c r="F219" i="9" s="1"/>
  <c r="E219" i="9"/>
  <c r="M218" i="9"/>
  <c r="F218" i="9" s="1"/>
  <c r="B218" i="9" s="1"/>
  <c r="L218" i="9"/>
  <c r="E218" i="9"/>
  <c r="M217" i="9"/>
  <c r="L217" i="9"/>
  <c r="E217" i="9"/>
  <c r="M216" i="9"/>
  <c r="L216" i="9"/>
  <c r="E216" i="9"/>
  <c r="M215" i="9"/>
  <c r="L215" i="9"/>
  <c r="F215" i="9" s="1"/>
  <c r="E215" i="9"/>
  <c r="M214" i="9"/>
  <c r="F214" i="9" s="1"/>
  <c r="B214" i="9" s="1"/>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F157" i="9"/>
  <c r="E157" i="9"/>
  <c r="B157" i="9" s="1"/>
  <c r="H156" i="9"/>
  <c r="G156" i="9"/>
  <c r="F156" i="9"/>
  <c r="E156" i="9"/>
  <c r="H155" i="9"/>
  <c r="G155" i="9"/>
  <c r="F155" i="9"/>
  <c r="E155" i="9"/>
  <c r="H154" i="9"/>
  <c r="G154" i="9"/>
  <c r="E154" i="9" s="1"/>
  <c r="B154" i="9" s="1"/>
  <c r="F154" i="9"/>
  <c r="H153" i="9"/>
  <c r="G153" i="9"/>
  <c r="E153" i="9" s="1"/>
  <c r="B153" i="9" s="1"/>
  <c r="F153" i="9"/>
  <c r="H152" i="9"/>
  <c r="G152" i="9"/>
  <c r="E152" i="9" s="1"/>
  <c r="B152" i="9" s="1"/>
  <c r="F152" i="9"/>
  <c r="H151" i="9"/>
  <c r="E151" i="9" s="1"/>
  <c r="G151" i="9"/>
  <c r="F151" i="9"/>
  <c r="B151" i="9"/>
  <c r="H150" i="9"/>
  <c r="G150" i="9"/>
  <c r="F150" i="9"/>
  <c r="E150" i="9"/>
  <c r="B150" i="9" s="1"/>
  <c r="H149" i="9"/>
  <c r="G149" i="9"/>
  <c r="F149" i="9"/>
  <c r="H148" i="9"/>
  <c r="G148" i="9"/>
  <c r="F148" i="9"/>
  <c r="E148" i="9"/>
  <c r="B148" i="9" s="1"/>
  <c r="H147" i="9"/>
  <c r="G147" i="9"/>
  <c r="F147" i="9"/>
  <c r="E147" i="9"/>
  <c r="B147" i="9" s="1"/>
  <c r="H146" i="9"/>
  <c r="G146" i="9"/>
  <c r="E146" i="9" s="1"/>
  <c r="B146" i="9" s="1"/>
  <c r="F146" i="9"/>
  <c r="H145" i="9"/>
  <c r="G145" i="9"/>
  <c r="E145" i="9" s="1"/>
  <c r="B145" i="9" s="1"/>
  <c r="F145" i="9"/>
  <c r="H144" i="9"/>
  <c r="G144" i="9"/>
  <c r="E144" i="9" s="1"/>
  <c r="B144" i="9" s="1"/>
  <c r="F144" i="9"/>
  <c r="H143" i="9"/>
  <c r="E143" i="9" s="1"/>
  <c r="B143" i="9" s="1"/>
  <c r="G143" i="9"/>
  <c r="F143" i="9"/>
  <c r="F142" i="9"/>
  <c r="H141" i="9"/>
  <c r="G141" i="9"/>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F125" i="9"/>
  <c r="B125" i="9"/>
  <c r="H124" i="9"/>
  <c r="G124" i="9"/>
  <c r="F124" i="9"/>
  <c r="E124" i="9"/>
  <c r="B124" i="9" s="1"/>
  <c r="H123" i="9"/>
  <c r="E123" i="9" s="1"/>
  <c r="B123" i="9" s="1"/>
  <c r="G123" i="9"/>
  <c r="F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F117" i="9"/>
  <c r="B117" i="9"/>
  <c r="H116" i="9"/>
  <c r="G116" i="9"/>
  <c r="F116" i="9"/>
  <c r="E116" i="9"/>
  <c r="B116" i="9" s="1"/>
  <c r="H115" i="9"/>
  <c r="E115" i="9" s="1"/>
  <c r="B115" i="9" s="1"/>
  <c r="G115" i="9"/>
  <c r="F115" i="9"/>
  <c r="H114" i="9"/>
  <c r="G114" i="9"/>
  <c r="E114" i="9" s="1"/>
  <c r="B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F109" i="9"/>
  <c r="B109" i="9"/>
  <c r="H108" i="9"/>
  <c r="G108" i="9"/>
  <c r="F108" i="9"/>
  <c r="E108" i="9"/>
  <c r="B108" i="9" s="1"/>
  <c r="H107" i="9"/>
  <c r="E107" i="9" s="1"/>
  <c r="B107" i="9" s="1"/>
  <c r="G107" i="9"/>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F101" i="9"/>
  <c r="B101" i="9"/>
  <c r="H100" i="9"/>
  <c r="G100" i="9"/>
  <c r="F100" i="9"/>
  <c r="E100" i="9"/>
  <c r="B100" i="9" s="1"/>
  <c r="H99" i="9"/>
  <c r="E99" i="9" s="1"/>
  <c r="B99" i="9" s="1"/>
  <c r="G99" i="9"/>
  <c r="F99" i="9"/>
  <c r="H98" i="9"/>
  <c r="G98" i="9"/>
  <c r="E98" i="9" s="1"/>
  <c r="B98" i="9" s="1"/>
  <c r="F98" i="9"/>
  <c r="H97" i="9"/>
  <c r="G97" i="9"/>
  <c r="E97" i="9" s="1"/>
  <c r="B97" i="9" s="1"/>
  <c r="F97" i="9"/>
  <c r="H96" i="9"/>
  <c r="G96" i="9"/>
  <c r="E96" i="9" s="1"/>
  <c r="B96" i="9" s="1"/>
  <c r="F96" i="9"/>
  <c r="H95" i="9"/>
  <c r="E95" i="9" s="1"/>
  <c r="B95" i="9" s="1"/>
  <c r="G95" i="9"/>
  <c r="F95" i="9"/>
  <c r="H94" i="9"/>
  <c r="G94" i="9"/>
  <c r="F94" i="9"/>
  <c r="E94" i="9"/>
  <c r="B94" i="9" s="1"/>
  <c r="H93" i="9"/>
  <c r="G93" i="9"/>
  <c r="E93" i="9" s="1"/>
  <c r="F93" i="9"/>
  <c r="B93" i="9"/>
  <c r="H92" i="9"/>
  <c r="G92" i="9"/>
  <c r="F92" i="9"/>
  <c r="E92" i="9"/>
  <c r="B92" i="9" s="1"/>
  <c r="H91" i="9"/>
  <c r="E91" i="9" s="1"/>
  <c r="B91" i="9" s="1"/>
  <c r="G91" i="9"/>
  <c r="F91" i="9"/>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G85" i="9"/>
  <c r="E85" i="9" s="1"/>
  <c r="F85" i="9"/>
  <c r="B85" i="9"/>
  <c r="H84" i="9"/>
  <c r="G84" i="9"/>
  <c r="F84" i="9"/>
  <c r="E84" i="9"/>
  <c r="B84" i="9" s="1"/>
  <c r="H83" i="9"/>
  <c r="E83" i="9" s="1"/>
  <c r="B83" i="9" s="1"/>
  <c r="G83" i="9"/>
  <c r="F83" i="9"/>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G77" i="9"/>
  <c r="E77" i="9" s="1"/>
  <c r="F77" i="9"/>
  <c r="B77" i="9"/>
  <c r="H76" i="9"/>
  <c r="G76" i="9"/>
  <c r="F76" i="9"/>
  <c r="E76" i="9"/>
  <c r="B76" i="9" s="1"/>
  <c r="H75" i="9"/>
  <c r="E75" i="9" s="1"/>
  <c r="B75" i="9" s="1"/>
  <c r="G75" i="9"/>
  <c r="F75" i="9"/>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E69" i="9" s="1"/>
  <c r="F69" i="9"/>
  <c r="B69" i="9"/>
  <c r="H68" i="9"/>
  <c r="E68" i="9" s="1"/>
  <c r="B68" i="9" s="1"/>
  <c r="G68" i="9"/>
  <c r="F68" i="9"/>
  <c r="H67" i="9"/>
  <c r="E67" i="9" s="1"/>
  <c r="B67" i="9" s="1"/>
  <c r="G67" i="9"/>
  <c r="F67" i="9"/>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E61" i="9" s="1"/>
  <c r="F61" i="9"/>
  <c r="B61" i="9"/>
  <c r="H60" i="9"/>
  <c r="G60" i="9"/>
  <c r="F60" i="9"/>
  <c r="E60" i="9"/>
  <c r="B60" i="9" s="1"/>
  <c r="H59" i="9"/>
  <c r="E59" i="9" s="1"/>
  <c r="B59" i="9" s="1"/>
  <c r="G59" i="9"/>
  <c r="F59" i="9"/>
  <c r="H58" i="9"/>
  <c r="G58" i="9"/>
  <c r="E58" i="9" s="1"/>
  <c r="B58" i="9" s="1"/>
  <c r="F58" i="9"/>
  <c r="H57" i="9"/>
  <c r="G57" i="9"/>
  <c r="E57" i="9" s="1"/>
  <c r="B57" i="9" s="1"/>
  <c r="F57" i="9"/>
  <c r="H56" i="9"/>
  <c r="G56" i="9"/>
  <c r="E56" i="9" s="1"/>
  <c r="B56" i="9" s="1"/>
  <c r="F56" i="9"/>
  <c r="H55" i="9"/>
  <c r="E55" i="9" s="1"/>
  <c r="B55" i="9" s="1"/>
  <c r="G55" i="9"/>
  <c r="F55" i="9"/>
  <c r="H54" i="9"/>
  <c r="G54" i="9"/>
  <c r="F54" i="9"/>
  <c r="E54" i="9"/>
  <c r="B54" i="9" s="1"/>
  <c r="H53" i="9"/>
  <c r="G53" i="9"/>
  <c r="E53" i="9" s="1"/>
  <c r="F53" i="9"/>
  <c r="B53" i="9"/>
  <c r="H52" i="9"/>
  <c r="G52" i="9"/>
  <c r="F52" i="9"/>
  <c r="E52" i="9"/>
  <c r="B52" i="9" s="1"/>
  <c r="H51" i="9"/>
  <c r="E51" i="9" s="1"/>
  <c r="B51" i="9" s="1"/>
  <c r="G51" i="9"/>
  <c r="F51" i="9"/>
  <c r="H50" i="9"/>
  <c r="G50" i="9"/>
  <c r="E50" i="9" s="1"/>
  <c r="B50" i="9" s="1"/>
  <c r="F50" i="9"/>
  <c r="H49" i="9"/>
  <c r="G49" i="9"/>
  <c r="E49" i="9" s="1"/>
  <c r="B49" i="9" s="1"/>
  <c r="F49" i="9"/>
  <c r="H48" i="9"/>
  <c r="G48" i="9"/>
  <c r="E48" i="9" s="1"/>
  <c r="B48" i="9" s="1"/>
  <c r="F48" i="9"/>
  <c r="H47" i="9"/>
  <c r="E47" i="9" s="1"/>
  <c r="B47" i="9" s="1"/>
  <c r="G47" i="9"/>
  <c r="F47" i="9"/>
  <c r="H46" i="9"/>
  <c r="E46" i="9" s="1"/>
  <c r="B46" i="9" s="1"/>
  <c r="G46" i="9"/>
  <c r="F46" i="9"/>
  <c r="H45" i="9"/>
  <c r="G45" i="9"/>
  <c r="E45" i="9" s="1"/>
  <c r="F45" i="9"/>
  <c r="B45" i="9"/>
  <c r="H44" i="9"/>
  <c r="G44" i="9"/>
  <c r="F44" i="9"/>
  <c r="E44" i="9"/>
  <c r="B44" i="9" s="1"/>
  <c r="H43" i="9"/>
  <c r="E43" i="9" s="1"/>
  <c r="B43" i="9" s="1"/>
  <c r="G43" i="9"/>
  <c r="F43" i="9"/>
  <c r="H42" i="9"/>
  <c r="G42" i="9"/>
  <c r="F42" i="9"/>
  <c r="H41" i="9"/>
  <c r="G41" i="9"/>
  <c r="E41" i="9" s="1"/>
  <c r="B41" i="9" s="1"/>
  <c r="F41" i="9"/>
  <c r="H40" i="9"/>
  <c r="G40" i="9"/>
  <c r="F40" i="9"/>
  <c r="H39" i="9"/>
  <c r="E39" i="9" s="1"/>
  <c r="B39" i="9" s="1"/>
  <c r="G39" i="9"/>
  <c r="F39" i="9"/>
  <c r="H38" i="9"/>
  <c r="G38" i="9"/>
  <c r="F38" i="9"/>
  <c r="E38" i="9"/>
  <c r="B38" i="9" s="1"/>
  <c r="H37" i="9"/>
  <c r="E37" i="9" s="1"/>
  <c r="B37" i="9" s="1"/>
  <c r="G37" i="9"/>
  <c r="F37" i="9"/>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E29" i="9" s="1"/>
  <c r="B29" i="9" s="1"/>
  <c r="G29" i="9"/>
  <c r="F29" i="9"/>
  <c r="H28" i="9"/>
  <c r="G28" i="9"/>
  <c r="E28" i="9" s="1"/>
  <c r="B28" i="9" s="1"/>
  <c r="F28" i="9"/>
  <c r="H27" i="9"/>
  <c r="G27" i="9"/>
  <c r="E27" i="9" s="1"/>
  <c r="B27" i="9" s="1"/>
  <c r="F27" i="9"/>
  <c r="H26" i="9"/>
  <c r="G26" i="9"/>
  <c r="E26" i="9" s="1"/>
  <c r="B26" i="9" s="1"/>
  <c r="F26" i="9"/>
  <c r="H25" i="9"/>
  <c r="G25" i="9"/>
  <c r="F25" i="9"/>
  <c r="E25" i="9"/>
  <c r="B25" i="9" s="1"/>
  <c r="H24" i="9"/>
  <c r="E24" i="9" s="1"/>
  <c r="B24" i="9" s="1"/>
  <c r="G24" i="9"/>
  <c r="F24" i="9"/>
  <c r="H23" i="9"/>
  <c r="G23" i="9"/>
  <c r="E23" i="9" s="1"/>
  <c r="B23" i="9" s="1"/>
  <c r="F23" i="9"/>
  <c r="H22" i="9"/>
  <c r="G22" i="9"/>
  <c r="F22" i="9"/>
  <c r="H21" i="9"/>
  <c r="G21" i="9"/>
  <c r="F21" i="9"/>
  <c r="E21" i="9"/>
  <c r="B21" i="9" s="1"/>
  <c r="F20" i="9"/>
  <c r="F4" i="9"/>
  <c r="O3" i="9"/>
  <c r="G273" i="9" s="1"/>
  <c r="E273" i="9" s="1"/>
  <c r="I3" i="9"/>
  <c r="H3" i="9"/>
  <c r="G3" i="9"/>
  <c r="D101" i="8"/>
  <c r="D95" i="8"/>
  <c r="D90" i="8"/>
  <c r="D85" i="8"/>
  <c r="D80" i="8"/>
  <c r="D75" i="8"/>
  <c r="D70" i="8"/>
  <c r="D65" i="8"/>
  <c r="D60" i="8"/>
  <c r="D55" i="8"/>
  <c r="D50" i="8"/>
  <c r="D49" i="8"/>
  <c r="D44" i="8"/>
  <c r="D43" i="8" s="1"/>
  <c r="I35" i="3" s="1"/>
  <c r="D36" i="8"/>
  <c r="D26" i="8"/>
  <c r="D24" i="8" s="1"/>
  <c r="C1499" i="1" s="1"/>
  <c r="D18" i="8"/>
  <c r="D8" i="8"/>
  <c r="D6" i="8" s="1"/>
  <c r="C1481" i="1" s="1"/>
  <c r="E44" i="7"/>
  <c r="D44" i="7"/>
  <c r="E39" i="7"/>
  <c r="D39" i="7"/>
  <c r="D38" i="7" s="1"/>
  <c r="H31" i="3" s="1"/>
  <c r="E38" i="7"/>
  <c r="E30" i="7"/>
  <c r="D30" i="7"/>
  <c r="E23" i="7"/>
  <c r="E22" i="7" s="1"/>
  <c r="D23" i="7"/>
  <c r="D22" i="7"/>
  <c r="H30" i="3" s="1"/>
  <c r="E14" i="7"/>
  <c r="D14" i="7"/>
  <c r="E7" i="7"/>
  <c r="D7" i="7"/>
  <c r="D6" i="7" s="1"/>
  <c r="D5" i="7" s="1"/>
  <c r="E6" i="7"/>
  <c r="E5" i="7" s="1"/>
  <c r="I29" i="3"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D114" i="6" s="1"/>
  <c r="H27" i="3" s="1"/>
  <c r="F114"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E245" i="5" s="1"/>
  <c r="D246" i="5"/>
  <c r="D245" i="5"/>
  <c r="F245" i="5" s="1"/>
  <c r="F244" i="5"/>
  <c r="F243" i="5"/>
  <c r="E242" i="5"/>
  <c r="D242" i="5"/>
  <c r="F242" i="5" s="1"/>
  <c r="F241" i="5"/>
  <c r="F240" i="5"/>
  <c r="F239" i="5"/>
  <c r="E239" i="5"/>
  <c r="D239" i="5"/>
  <c r="E238" i="5"/>
  <c r="E237"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F198" i="5"/>
  <c r="E198" i="5"/>
  <c r="D198" i="5"/>
  <c r="F197" i="5"/>
  <c r="F196" i="5"/>
  <c r="F195" i="5"/>
  <c r="F194" i="5"/>
  <c r="F193" i="5"/>
  <c r="F192" i="5"/>
  <c r="F191" i="5"/>
  <c r="E191" i="5"/>
  <c r="E190" i="5" s="1"/>
  <c r="D191" i="5"/>
  <c r="F190" i="5"/>
  <c r="D190" i="5"/>
  <c r="G291" i="9" s="1"/>
  <c r="F189" i="5"/>
  <c r="F188" i="5"/>
  <c r="F187" i="5"/>
  <c r="F186" i="5"/>
  <c r="F185" i="5"/>
  <c r="F184" i="5"/>
  <c r="F183" i="5"/>
  <c r="F182" i="5"/>
  <c r="F181" i="5"/>
  <c r="F180" i="5"/>
  <c r="E180" i="5"/>
  <c r="D180" i="5"/>
  <c r="D177" i="5" s="1"/>
  <c r="G289" i="9"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D78" i="5" s="1"/>
  <c r="F78" i="5" s="1"/>
  <c r="E78" i="5"/>
  <c r="F77" i="5"/>
  <c r="F76" i="5"/>
  <c r="F75" i="5"/>
  <c r="F74" i="5"/>
  <c r="F73" i="5"/>
  <c r="F72" i="5"/>
  <c r="F71" i="5"/>
  <c r="E70" i="5"/>
  <c r="E69" i="5" s="1"/>
  <c r="D70" i="5"/>
  <c r="F70" i="5" s="1"/>
  <c r="F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8" i="5" s="1"/>
  <c r="D7" i="5"/>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s="1"/>
  <c r="E418" i="4"/>
  <c r="F418" i="4" s="1"/>
  <c r="D418" i="4"/>
  <c r="F417" i="4"/>
  <c r="E417" i="4"/>
  <c r="E644" i="4"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D248" i="1"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E50" i="4" s="1"/>
  <c r="D46" i="1" s="1"/>
  <c r="D54" i="4"/>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I25" i="3"/>
  <c r="G25" i="3"/>
  <c r="B25" i="3"/>
  <c r="G24" i="3"/>
  <c r="B24" i="3"/>
  <c r="I23" i="3"/>
  <c r="G23" i="3"/>
  <c r="B23" i="3"/>
  <c r="G22" i="3"/>
  <c r="B22" i="3"/>
  <c r="G21" i="3"/>
  <c r="B21" i="3"/>
  <c r="H20" i="3"/>
  <c r="G20" i="3"/>
  <c r="B20" i="3"/>
  <c r="G19" i="3"/>
  <c r="B19" i="3"/>
  <c r="G18" i="3"/>
  <c r="B18" i="3"/>
  <c r="G17" i="3"/>
  <c r="B17" i="3"/>
  <c r="G16" i="3"/>
  <c r="B16" i="3"/>
  <c r="H10" i="3" a="1"/>
  <c r="H10" i="3" s="1"/>
  <c r="L3" i="9" s="1"/>
  <c r="C1580" i="1"/>
  <c r="G1580" i="1" s="1"/>
  <c r="G1579" i="1"/>
  <c r="C1579" i="1"/>
  <c r="H1579" i="1" s="1"/>
  <c r="C1578" i="1"/>
  <c r="G1578" i="1" s="1"/>
  <c r="H1577" i="1"/>
  <c r="C1577" i="1"/>
  <c r="G1577" i="1" s="1"/>
  <c r="C1576" i="1"/>
  <c r="G1576" i="1" s="1"/>
  <c r="G1575" i="1"/>
  <c r="C1575" i="1"/>
  <c r="H1575" i="1" s="1"/>
  <c r="H1574" i="1"/>
  <c r="C1574" i="1"/>
  <c r="G1574" i="1" s="1"/>
  <c r="H1573" i="1"/>
  <c r="G1573" i="1"/>
  <c r="C1573" i="1"/>
  <c r="C1572" i="1"/>
  <c r="G1572" i="1" s="1"/>
  <c r="G1571" i="1"/>
  <c r="C1571" i="1"/>
  <c r="H1571" i="1" s="1"/>
  <c r="C1570" i="1"/>
  <c r="G1570" i="1" s="1"/>
  <c r="H1569" i="1"/>
  <c r="G1569" i="1"/>
  <c r="C1569" i="1"/>
  <c r="C1568" i="1"/>
  <c r="G1568" i="1" s="1"/>
  <c r="G1567" i="1"/>
  <c r="C1567" i="1"/>
  <c r="H1567" i="1" s="1"/>
  <c r="C1566" i="1"/>
  <c r="G1566" i="1" s="1"/>
  <c r="H1565" i="1"/>
  <c r="G1565" i="1"/>
  <c r="C1565" i="1"/>
  <c r="H1564" i="1"/>
  <c r="C1564" i="1"/>
  <c r="G1564" i="1" s="1"/>
  <c r="G1563" i="1"/>
  <c r="C1563" i="1"/>
  <c r="H1563" i="1" s="1"/>
  <c r="H1562" i="1"/>
  <c r="C1562" i="1"/>
  <c r="G1562" i="1" s="1"/>
  <c r="H1561" i="1"/>
  <c r="G1561" i="1"/>
  <c r="C1561" i="1"/>
  <c r="H1560" i="1"/>
  <c r="C1560" i="1"/>
  <c r="G1560" i="1" s="1"/>
  <c r="G1559" i="1"/>
  <c r="C1559" i="1"/>
  <c r="H1559" i="1" s="1"/>
  <c r="H1558" i="1"/>
  <c r="C1558" i="1"/>
  <c r="G1558" i="1" s="1"/>
  <c r="H1557" i="1"/>
  <c r="G1557" i="1"/>
  <c r="C1557" i="1"/>
  <c r="C1556" i="1"/>
  <c r="G1556" i="1" s="1"/>
  <c r="G1555" i="1"/>
  <c r="C1555" i="1"/>
  <c r="H1555" i="1" s="1"/>
  <c r="C1554" i="1"/>
  <c r="G1554" i="1" s="1"/>
  <c r="H1553" i="1"/>
  <c r="G1553" i="1"/>
  <c r="C1553" i="1"/>
  <c r="C1552" i="1"/>
  <c r="G1552" i="1" s="1"/>
  <c r="G1551" i="1"/>
  <c r="C1551" i="1"/>
  <c r="H1551" i="1" s="1"/>
  <c r="C1550" i="1"/>
  <c r="G1550" i="1" s="1"/>
  <c r="H1549" i="1"/>
  <c r="G1549" i="1"/>
  <c r="C1549" i="1"/>
  <c r="H1548" i="1"/>
  <c r="C1548" i="1"/>
  <c r="G1548" i="1" s="1"/>
  <c r="G1547" i="1"/>
  <c r="C1547" i="1"/>
  <c r="H1547" i="1" s="1"/>
  <c r="H1546" i="1"/>
  <c r="C1546" i="1"/>
  <c r="G1546" i="1" s="1"/>
  <c r="H1545" i="1"/>
  <c r="G1545" i="1"/>
  <c r="C1545" i="1"/>
  <c r="H1544" i="1"/>
  <c r="C1544" i="1"/>
  <c r="G1544" i="1" s="1"/>
  <c r="G1543" i="1"/>
  <c r="C1543" i="1"/>
  <c r="H1543" i="1" s="1"/>
  <c r="H1542" i="1"/>
  <c r="C1542" i="1"/>
  <c r="G1542" i="1" s="1"/>
  <c r="H1541" i="1"/>
  <c r="G1541" i="1"/>
  <c r="C1541" i="1"/>
  <c r="C1540" i="1"/>
  <c r="G1540" i="1" s="1"/>
  <c r="G1539" i="1"/>
  <c r="C1539" i="1"/>
  <c r="H1539" i="1" s="1"/>
  <c r="C1538" i="1"/>
  <c r="G1538" i="1" s="1"/>
  <c r="H1537" i="1"/>
  <c r="G1537" i="1"/>
  <c r="C1537" i="1"/>
  <c r="C1536" i="1"/>
  <c r="G1536" i="1" s="1"/>
  <c r="G1535" i="1"/>
  <c r="C1535" i="1"/>
  <c r="H1535" i="1" s="1"/>
  <c r="C1534" i="1"/>
  <c r="G1534" i="1" s="1"/>
  <c r="H1533" i="1"/>
  <c r="G1533" i="1"/>
  <c r="C1533" i="1"/>
  <c r="H1532" i="1"/>
  <c r="C1532" i="1"/>
  <c r="G1532" i="1" s="1"/>
  <c r="G1531" i="1"/>
  <c r="C1531" i="1"/>
  <c r="H1531" i="1" s="1"/>
  <c r="H1530" i="1"/>
  <c r="C1530" i="1"/>
  <c r="G1530" i="1" s="1"/>
  <c r="H1529" i="1"/>
  <c r="G1529" i="1"/>
  <c r="C1529" i="1"/>
  <c r="H1528" i="1"/>
  <c r="C1528" i="1"/>
  <c r="G1528" i="1" s="1"/>
  <c r="G1527" i="1"/>
  <c r="C1527" i="1"/>
  <c r="H1527" i="1" s="1"/>
  <c r="H1526" i="1"/>
  <c r="C1526" i="1"/>
  <c r="G1526" i="1" s="1"/>
  <c r="H1525" i="1"/>
  <c r="G1525" i="1"/>
  <c r="C1525" i="1"/>
  <c r="C1524" i="1"/>
  <c r="G1524" i="1" s="1"/>
  <c r="G1523" i="1"/>
  <c r="C1523" i="1"/>
  <c r="H1523" i="1" s="1"/>
  <c r="C1522" i="1"/>
  <c r="G1522" i="1" s="1"/>
  <c r="H1521" i="1"/>
  <c r="G1521" i="1"/>
  <c r="C1521" i="1"/>
  <c r="C1520" i="1"/>
  <c r="G1520" i="1" s="1"/>
  <c r="G1519" i="1"/>
  <c r="C1519" i="1"/>
  <c r="H1519" i="1" s="1"/>
  <c r="C1518" i="1"/>
  <c r="G1518" i="1" s="1"/>
  <c r="C1516" i="1"/>
  <c r="G1516" i="1" s="1"/>
  <c r="G1515" i="1"/>
  <c r="C1515" i="1"/>
  <c r="H1515" i="1" s="1"/>
  <c r="C1514" i="1"/>
  <c r="G1514" i="1" s="1"/>
  <c r="H1513" i="1"/>
  <c r="G1513" i="1"/>
  <c r="C1513" i="1"/>
  <c r="C1512" i="1"/>
  <c r="G1512" i="1" s="1"/>
  <c r="G1511" i="1"/>
  <c r="C1511" i="1"/>
  <c r="H1511" i="1" s="1"/>
  <c r="C1510" i="1"/>
  <c r="G1510" i="1" s="1"/>
  <c r="C1509" i="1"/>
  <c r="H1509" i="1" s="1"/>
  <c r="H1508" i="1"/>
  <c r="C1508" i="1"/>
  <c r="G1508" i="1" s="1"/>
  <c r="C1507" i="1"/>
  <c r="H1507" i="1" s="1"/>
  <c r="H1506" i="1"/>
  <c r="C1506" i="1"/>
  <c r="G1506" i="1" s="1"/>
  <c r="H1505" i="1"/>
  <c r="G1505" i="1"/>
  <c r="C1505" i="1"/>
  <c r="C1504" i="1"/>
  <c r="G1504" i="1" s="1"/>
  <c r="G1503" i="1"/>
  <c r="C1503" i="1"/>
  <c r="H1503" i="1" s="1"/>
  <c r="C1502" i="1"/>
  <c r="G1502" i="1" s="1"/>
  <c r="C1500" i="1"/>
  <c r="G1500" i="1" s="1"/>
  <c r="C1498" i="1"/>
  <c r="G1498" i="1" s="1"/>
  <c r="H1497" i="1"/>
  <c r="G1497" i="1"/>
  <c r="C1497" i="1"/>
  <c r="G1496" i="1"/>
  <c r="C1496" i="1"/>
  <c r="H1496" i="1" s="1"/>
  <c r="C1495" i="1"/>
  <c r="H1495" i="1" s="1"/>
  <c r="H1494" i="1"/>
  <c r="C1494" i="1"/>
  <c r="G1494" i="1" s="1"/>
  <c r="H1493" i="1"/>
  <c r="G1493" i="1"/>
  <c r="C1493" i="1"/>
  <c r="C1492" i="1"/>
  <c r="G1492" i="1" s="1"/>
  <c r="G1491" i="1"/>
  <c r="C1491" i="1"/>
  <c r="H1491" i="1" s="1"/>
  <c r="C1490" i="1"/>
  <c r="G1490" i="1" s="1"/>
  <c r="G1489" i="1"/>
  <c r="C1489" i="1"/>
  <c r="H1489" i="1" s="1"/>
  <c r="G1488" i="1"/>
  <c r="C1488" i="1"/>
  <c r="H1488" i="1" s="1"/>
  <c r="C1487" i="1"/>
  <c r="H1487" i="1" s="1"/>
  <c r="C1486" i="1"/>
  <c r="G1486" i="1" s="1"/>
  <c r="G1485" i="1"/>
  <c r="C1485" i="1"/>
  <c r="H1485" i="1" s="1"/>
  <c r="C1484" i="1"/>
  <c r="G1484" i="1" s="1"/>
  <c r="C1483" i="1"/>
  <c r="H1483" i="1" s="1"/>
  <c r="C1482" i="1"/>
  <c r="G1482" i="1" s="1"/>
  <c r="C1480" i="1"/>
  <c r="G1480" i="1" s="1"/>
  <c r="H1479" i="1"/>
  <c r="G1479" i="1"/>
  <c r="I1479" i="1" s="1"/>
  <c r="D1479" i="1"/>
  <c r="C1479" i="1"/>
  <c r="J1479" i="1" s="1"/>
  <c r="I1478" i="1"/>
  <c r="G1478" i="1"/>
  <c r="D1478" i="1"/>
  <c r="C1478" i="1"/>
  <c r="H1478" i="1" s="1"/>
  <c r="D1477" i="1"/>
  <c r="C1477" i="1"/>
  <c r="J1477" i="1" s="1"/>
  <c r="D1476" i="1"/>
  <c r="C1476" i="1"/>
  <c r="D1475" i="1"/>
  <c r="C1475" i="1"/>
  <c r="H1475" i="1" s="1"/>
  <c r="D1474" i="1"/>
  <c r="C1474" i="1"/>
  <c r="J1474" i="1" s="1"/>
  <c r="G1473" i="1"/>
  <c r="D1473" i="1"/>
  <c r="C1473" i="1"/>
  <c r="H1472" i="1"/>
  <c r="G1472" i="1"/>
  <c r="I1472" i="1" s="1"/>
  <c r="D1472" i="1"/>
  <c r="C1472" i="1"/>
  <c r="J1472" i="1" s="1"/>
  <c r="D1471" i="1"/>
  <c r="C1471" i="1"/>
  <c r="H1471" i="1" s="1"/>
  <c r="G1470" i="1"/>
  <c r="D1470" i="1"/>
  <c r="C1470" i="1"/>
  <c r="H1470" i="1" s="1"/>
  <c r="G1469" i="1"/>
  <c r="D1469" i="1"/>
  <c r="C1469" i="1"/>
  <c r="H1468" i="1"/>
  <c r="G1468" i="1"/>
  <c r="I1468" i="1" s="1"/>
  <c r="D1468" i="1"/>
  <c r="C1468" i="1"/>
  <c r="J1468" i="1" s="1"/>
  <c r="D1467" i="1"/>
  <c r="C1467" i="1"/>
  <c r="H1467" i="1" s="1"/>
  <c r="D1466" i="1"/>
  <c r="C1466" i="1"/>
  <c r="J1466" i="1" s="1"/>
  <c r="G1465" i="1"/>
  <c r="D1465" i="1"/>
  <c r="C1465" i="1"/>
  <c r="H1464" i="1"/>
  <c r="G1464" i="1"/>
  <c r="I1464" i="1" s="1"/>
  <c r="D1464" i="1"/>
  <c r="C1464" i="1"/>
  <c r="J1464" i="1" s="1"/>
  <c r="D1463" i="1"/>
  <c r="C1463" i="1"/>
  <c r="H1463" i="1" s="1"/>
  <c r="D1462" i="1"/>
  <c r="C1462" i="1"/>
  <c r="J1462" i="1" s="1"/>
  <c r="D1461" i="1"/>
  <c r="C1461" i="1"/>
  <c r="H1461" i="1" s="1"/>
  <c r="G1460" i="1"/>
  <c r="D1460" i="1"/>
  <c r="C1460" i="1"/>
  <c r="H1459" i="1"/>
  <c r="G1459" i="1"/>
  <c r="I1459" i="1" s="1"/>
  <c r="D1459" i="1"/>
  <c r="C1459" i="1"/>
  <c r="J1459" i="1" s="1"/>
  <c r="D1458" i="1"/>
  <c r="C1458" i="1"/>
  <c r="H1458" i="1" s="1"/>
  <c r="D1457" i="1"/>
  <c r="C1457" i="1"/>
  <c r="J1457" i="1" s="1"/>
  <c r="G1456" i="1"/>
  <c r="D1456" i="1"/>
  <c r="C1456" i="1"/>
  <c r="H1455" i="1"/>
  <c r="G1455" i="1"/>
  <c r="I1455" i="1" s="1"/>
  <c r="D1455" i="1"/>
  <c r="C1455" i="1"/>
  <c r="J1455" i="1" s="1"/>
  <c r="H1454" i="1"/>
  <c r="G1454" i="1"/>
  <c r="D1454" i="1"/>
  <c r="C1454" i="1"/>
  <c r="C1453" i="1"/>
  <c r="I1452" i="1"/>
  <c r="G1452" i="1"/>
  <c r="D1452" i="1"/>
  <c r="C1452" i="1"/>
  <c r="H1452" i="1" s="1"/>
  <c r="D1451" i="1"/>
  <c r="C1451" i="1"/>
  <c r="J1451" i="1" s="1"/>
  <c r="D1450" i="1"/>
  <c r="C1450" i="1"/>
  <c r="H1449" i="1"/>
  <c r="G1449" i="1"/>
  <c r="I1449" i="1" s="1"/>
  <c r="D1449" i="1"/>
  <c r="C1449" i="1"/>
  <c r="J1449" i="1" s="1"/>
  <c r="D1448" i="1"/>
  <c r="C1448" i="1"/>
  <c r="H1448" i="1" s="1"/>
  <c r="D1447" i="1"/>
  <c r="C1447" i="1"/>
  <c r="J1447" i="1" s="1"/>
  <c r="D1446" i="1"/>
  <c r="G1446" i="1" s="1"/>
  <c r="C1446" i="1"/>
  <c r="D1445" i="1"/>
  <c r="H1445" i="1" s="1"/>
  <c r="C1445" i="1"/>
  <c r="H1444" i="1"/>
  <c r="D1444" i="1"/>
  <c r="C1444" i="1"/>
  <c r="D1443" i="1"/>
  <c r="C1443" i="1"/>
  <c r="G1443" i="1" s="1"/>
  <c r="H1442" i="1"/>
  <c r="G1442" i="1"/>
  <c r="I1442" i="1" s="1"/>
  <c r="D1442" i="1"/>
  <c r="J1442" i="1" s="1"/>
  <c r="C1442" i="1"/>
  <c r="D1441" i="1"/>
  <c r="C1441" i="1"/>
  <c r="H1440" i="1"/>
  <c r="G1440" i="1"/>
  <c r="I1440" i="1" s="1"/>
  <c r="D1440" i="1"/>
  <c r="J1440" i="1" s="1"/>
  <c r="C1440" i="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G1384" i="1" s="1"/>
  <c r="D1383" i="1"/>
  <c r="H1383" i="1" s="1"/>
  <c r="C1383" i="1"/>
  <c r="H1382" i="1"/>
  <c r="D1382" i="1"/>
  <c r="C1382" i="1"/>
  <c r="G1382" i="1" s="1"/>
  <c r="D1381" i="1"/>
  <c r="C1381" i="1"/>
  <c r="H1381" i="1" s="1"/>
  <c r="D1380" i="1"/>
  <c r="C1380" i="1"/>
  <c r="G1380" i="1" s="1"/>
  <c r="D1379" i="1"/>
  <c r="H1379" i="1" s="1"/>
  <c r="C1379" i="1"/>
  <c r="H1378" i="1"/>
  <c r="D1378" i="1"/>
  <c r="C1378" i="1"/>
  <c r="G1378" i="1" s="1"/>
  <c r="D1377" i="1"/>
  <c r="C1377" i="1"/>
  <c r="H1377" i="1" s="1"/>
  <c r="D1376" i="1"/>
  <c r="C1376" i="1"/>
  <c r="G1376" i="1" s="1"/>
  <c r="D1375" i="1"/>
  <c r="H1375" i="1" s="1"/>
  <c r="C1375" i="1"/>
  <c r="H1374" i="1"/>
  <c r="D1374" i="1"/>
  <c r="C1374" i="1"/>
  <c r="G1374" i="1" s="1"/>
  <c r="D1373" i="1"/>
  <c r="C1373" i="1"/>
  <c r="H1373" i="1" s="1"/>
  <c r="D1372" i="1"/>
  <c r="C1372" i="1"/>
  <c r="G1372" i="1" s="1"/>
  <c r="D1371" i="1"/>
  <c r="H1371" i="1" s="1"/>
  <c r="C1371" i="1"/>
  <c r="H1370" i="1"/>
  <c r="D1370" i="1"/>
  <c r="C1370" i="1"/>
  <c r="G1370" i="1" s="1"/>
  <c r="D1369" i="1"/>
  <c r="C1369" i="1"/>
  <c r="H1369" i="1" s="1"/>
  <c r="D1368" i="1"/>
  <c r="C1368" i="1"/>
  <c r="G1368" i="1" s="1"/>
  <c r="D1367" i="1"/>
  <c r="H1367" i="1" s="1"/>
  <c r="C1367" i="1"/>
  <c r="H1366" i="1"/>
  <c r="D1366" i="1"/>
  <c r="C1366" i="1"/>
  <c r="G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9" i="1"/>
  <c r="D1329" i="1"/>
  <c r="C1329" i="1"/>
  <c r="H1329"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D1298" i="1"/>
  <c r="C1298" i="1"/>
  <c r="H1298" i="1" s="1"/>
  <c r="D1297" i="1"/>
  <c r="C1297" i="1"/>
  <c r="H1297" i="1" s="1"/>
  <c r="G1296" i="1"/>
  <c r="D1296" i="1"/>
  <c r="C1296" i="1"/>
  <c r="H1296" i="1" s="1"/>
  <c r="G1295" i="1"/>
  <c r="D1295" i="1"/>
  <c r="C1295" i="1"/>
  <c r="H1295" i="1" s="1"/>
  <c r="D1294" i="1"/>
  <c r="C1294" i="1"/>
  <c r="H1294" i="1" s="1"/>
  <c r="D1293" i="1"/>
  <c r="C1293" i="1"/>
  <c r="H1293" i="1" s="1"/>
  <c r="G1292" i="1"/>
  <c r="D1292" i="1"/>
  <c r="C1292" i="1"/>
  <c r="H1292" i="1" s="1"/>
  <c r="G1291" i="1"/>
  <c r="D1291" i="1"/>
  <c r="C1291" i="1"/>
  <c r="H1291" i="1" s="1"/>
  <c r="D1290" i="1"/>
  <c r="C1290" i="1"/>
  <c r="H1290" i="1" s="1"/>
  <c r="D1289" i="1"/>
  <c r="C1289" i="1"/>
  <c r="H1289" i="1" s="1"/>
  <c r="G1288" i="1"/>
  <c r="D1288" i="1"/>
  <c r="C1288" i="1"/>
  <c r="H1288" i="1" s="1"/>
  <c r="G1287" i="1"/>
  <c r="D1287" i="1"/>
  <c r="C1287" i="1"/>
  <c r="H1287" i="1" s="1"/>
  <c r="D1286" i="1"/>
  <c r="C1286" i="1"/>
  <c r="H1286" i="1" s="1"/>
  <c r="D1285" i="1"/>
  <c r="C1285" i="1"/>
  <c r="H1285" i="1" s="1"/>
  <c r="G1284" i="1"/>
  <c r="D1284" i="1"/>
  <c r="C1284" i="1"/>
  <c r="H1284" i="1" s="1"/>
  <c r="G1283" i="1"/>
  <c r="D1283" i="1"/>
  <c r="C1283" i="1"/>
  <c r="H1283" i="1" s="1"/>
  <c r="D1282" i="1"/>
  <c r="C1282" i="1"/>
  <c r="H1282" i="1" s="1"/>
  <c r="D1281" i="1"/>
  <c r="C1281" i="1"/>
  <c r="H1281" i="1" s="1"/>
  <c r="G1280" i="1"/>
  <c r="D1280" i="1"/>
  <c r="C1280" i="1"/>
  <c r="H1280" i="1" s="1"/>
  <c r="G1279" i="1"/>
  <c r="D1279" i="1"/>
  <c r="C1279" i="1"/>
  <c r="H1279" i="1" s="1"/>
  <c r="D1278" i="1"/>
  <c r="C1278" i="1"/>
  <c r="H1278" i="1" s="1"/>
  <c r="D1277" i="1"/>
  <c r="C1277" i="1"/>
  <c r="H1277" i="1" s="1"/>
  <c r="G1276" i="1"/>
  <c r="D1276" i="1"/>
  <c r="C1276" i="1"/>
  <c r="H1276" i="1" s="1"/>
  <c r="G1275" i="1"/>
  <c r="D1275" i="1"/>
  <c r="C1275" i="1"/>
  <c r="H1275" i="1" s="1"/>
  <c r="D1274" i="1"/>
  <c r="C1274" i="1"/>
  <c r="H1274" i="1" s="1"/>
  <c r="D1273" i="1"/>
  <c r="C1273" i="1"/>
  <c r="H1273" i="1" s="1"/>
  <c r="G1272" i="1"/>
  <c r="D1272" i="1"/>
  <c r="C1272" i="1"/>
  <c r="H1272" i="1" s="1"/>
  <c r="G1271" i="1"/>
  <c r="D1271" i="1"/>
  <c r="C1271" i="1"/>
  <c r="H1271" i="1" s="1"/>
  <c r="D1270" i="1"/>
  <c r="C1270" i="1"/>
  <c r="H1270" i="1" s="1"/>
  <c r="D1269" i="1"/>
  <c r="C1269" i="1"/>
  <c r="H1269" i="1" s="1"/>
  <c r="G1268" i="1"/>
  <c r="D1268" i="1"/>
  <c r="C1268" i="1"/>
  <c r="H1268" i="1" s="1"/>
  <c r="G1267" i="1"/>
  <c r="D1267" i="1"/>
  <c r="C1267" i="1"/>
  <c r="H1267" i="1" s="1"/>
  <c r="D1266" i="1"/>
  <c r="C1266" i="1"/>
  <c r="H1266" i="1" s="1"/>
  <c r="D1265" i="1"/>
  <c r="C1265" i="1"/>
  <c r="H1265" i="1" s="1"/>
  <c r="G1264" i="1"/>
  <c r="D1264" i="1"/>
  <c r="C1264" i="1"/>
  <c r="H1264" i="1" s="1"/>
  <c r="G1263" i="1"/>
  <c r="D1263" i="1"/>
  <c r="C1263" i="1"/>
  <c r="H1263" i="1" s="1"/>
  <c r="D1262" i="1"/>
  <c r="C1262" i="1"/>
  <c r="H1262" i="1" s="1"/>
  <c r="D1261" i="1"/>
  <c r="C1261" i="1"/>
  <c r="H1261" i="1" s="1"/>
  <c r="G1260" i="1"/>
  <c r="D1260" i="1"/>
  <c r="C1260" i="1"/>
  <c r="H1260" i="1" s="1"/>
  <c r="G1259" i="1"/>
  <c r="D1259" i="1"/>
  <c r="C1259" i="1"/>
  <c r="H1259" i="1" s="1"/>
  <c r="D1258" i="1"/>
  <c r="C1258" i="1"/>
  <c r="H1258" i="1" s="1"/>
  <c r="D1257" i="1"/>
  <c r="C1257" i="1"/>
  <c r="H1257" i="1" s="1"/>
  <c r="G1256" i="1"/>
  <c r="D1256" i="1"/>
  <c r="C1256" i="1"/>
  <c r="H1256" i="1" s="1"/>
  <c r="G1255" i="1"/>
  <c r="D1255" i="1"/>
  <c r="C1255" i="1"/>
  <c r="H1255" i="1" s="1"/>
  <c r="D1254" i="1"/>
  <c r="C1254" i="1"/>
  <c r="H1254" i="1" s="1"/>
  <c r="D1253" i="1"/>
  <c r="C1253" i="1"/>
  <c r="H1253" i="1" s="1"/>
  <c r="G1252" i="1"/>
  <c r="D1252" i="1"/>
  <c r="C1252" i="1"/>
  <c r="H1252" i="1" s="1"/>
  <c r="G1251" i="1"/>
  <c r="D1251" i="1"/>
  <c r="C1251" i="1"/>
  <c r="H1251" i="1" s="1"/>
  <c r="D1250" i="1"/>
  <c r="C1250" i="1"/>
  <c r="H1250" i="1" s="1"/>
  <c r="D1249" i="1"/>
  <c r="C1249" i="1"/>
  <c r="H1249" i="1" s="1"/>
  <c r="G1248" i="1"/>
  <c r="D1248" i="1"/>
  <c r="C1248" i="1"/>
  <c r="H1248" i="1" s="1"/>
  <c r="G1247" i="1"/>
  <c r="D1247" i="1"/>
  <c r="C1247" i="1"/>
  <c r="H1247" i="1" s="1"/>
  <c r="D1246" i="1"/>
  <c r="C1246" i="1"/>
  <c r="H1246" i="1" s="1"/>
  <c r="D1245" i="1"/>
  <c r="C1245" i="1"/>
  <c r="H1245" i="1" s="1"/>
  <c r="G1244" i="1"/>
  <c r="D1244" i="1"/>
  <c r="C1244" i="1"/>
  <c r="H1244" i="1" s="1"/>
  <c r="G1243" i="1"/>
  <c r="D1243" i="1"/>
  <c r="C1243" i="1"/>
  <c r="H1243" i="1" s="1"/>
  <c r="D1242" i="1"/>
  <c r="C1242" i="1"/>
  <c r="H1242" i="1" s="1"/>
  <c r="D1241" i="1"/>
  <c r="C1241" i="1"/>
  <c r="H1241" i="1" s="1"/>
  <c r="G1240" i="1"/>
  <c r="D1240" i="1"/>
  <c r="C1240" i="1"/>
  <c r="H1240" i="1" s="1"/>
  <c r="G1239" i="1"/>
  <c r="D1239" i="1"/>
  <c r="C1239" i="1"/>
  <c r="H1239" i="1" s="1"/>
  <c r="D1238" i="1"/>
  <c r="C1238" i="1"/>
  <c r="H1238" i="1" s="1"/>
  <c r="D1237" i="1"/>
  <c r="C1237" i="1"/>
  <c r="H1237" i="1" s="1"/>
  <c r="G1236" i="1"/>
  <c r="D1236" i="1"/>
  <c r="C1236" i="1"/>
  <c r="H1236" i="1" s="1"/>
  <c r="G1235" i="1"/>
  <c r="D1235" i="1"/>
  <c r="C1235" i="1"/>
  <c r="H1235" i="1" s="1"/>
  <c r="D1234" i="1"/>
  <c r="C1234" i="1"/>
  <c r="H1234" i="1" s="1"/>
  <c r="D1233" i="1"/>
  <c r="C1233" i="1"/>
  <c r="H1233" i="1" s="1"/>
  <c r="G1232" i="1"/>
  <c r="D1232" i="1"/>
  <c r="C1232" i="1"/>
  <c r="H1232" i="1" s="1"/>
  <c r="G1231" i="1"/>
  <c r="D1231" i="1"/>
  <c r="C1231" i="1"/>
  <c r="H1231" i="1" s="1"/>
  <c r="D1230" i="1"/>
  <c r="C1230" i="1"/>
  <c r="H1230" i="1" s="1"/>
  <c r="D1229" i="1"/>
  <c r="C1229" i="1"/>
  <c r="H1229" i="1" s="1"/>
  <c r="G1228" i="1"/>
  <c r="D1228" i="1"/>
  <c r="C1228" i="1"/>
  <c r="H1228" i="1" s="1"/>
  <c r="G1227" i="1"/>
  <c r="D1227" i="1"/>
  <c r="C1227" i="1"/>
  <c r="H1227" i="1" s="1"/>
  <c r="D1226" i="1"/>
  <c r="C1226" i="1"/>
  <c r="H1226" i="1" s="1"/>
  <c r="D1225" i="1"/>
  <c r="C1225" i="1"/>
  <c r="H1225" i="1" s="1"/>
  <c r="G1224" i="1"/>
  <c r="D1224" i="1"/>
  <c r="C1224" i="1"/>
  <c r="H1224" i="1" s="1"/>
  <c r="G1223" i="1"/>
  <c r="D1223" i="1"/>
  <c r="C1223" i="1"/>
  <c r="H1223" i="1" s="1"/>
  <c r="D1222" i="1"/>
  <c r="C1222" i="1"/>
  <c r="H1222" i="1" s="1"/>
  <c r="D1221" i="1"/>
  <c r="C1221" i="1"/>
  <c r="H1221" i="1" s="1"/>
  <c r="G1220" i="1"/>
  <c r="D1220" i="1"/>
  <c r="C1220" i="1"/>
  <c r="H1220" i="1" s="1"/>
  <c r="D1219" i="1"/>
  <c r="G1219" i="1" s="1"/>
  <c r="C1219" i="1"/>
  <c r="D1218" i="1"/>
  <c r="C1218" i="1"/>
  <c r="H1218" i="1" s="1"/>
  <c r="D1217" i="1"/>
  <c r="C1217" i="1"/>
  <c r="G1216" i="1"/>
  <c r="D1216" i="1"/>
  <c r="C1216" i="1"/>
  <c r="H1216" i="1" s="1"/>
  <c r="D1215" i="1"/>
  <c r="G1215" i="1" s="1"/>
  <c r="C1215" i="1"/>
  <c r="D1214" i="1"/>
  <c r="D1213" i="1"/>
  <c r="C1213" i="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C985"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G647" i="1" s="1"/>
  <c r="C647" i="1"/>
  <c r="H646" i="1"/>
  <c r="G646" i="1"/>
  <c r="D646" i="1"/>
  <c r="C646" i="1"/>
  <c r="C645" i="1"/>
  <c r="H644" i="1"/>
  <c r="G644" i="1"/>
  <c r="D644" i="1"/>
  <c r="C644" i="1"/>
  <c r="H643" i="1"/>
  <c r="G643" i="1"/>
  <c r="D643" i="1"/>
  <c r="C643" i="1"/>
  <c r="H642" i="1"/>
  <c r="D642" i="1"/>
  <c r="G642" i="1" s="1"/>
  <c r="C642" i="1"/>
  <c r="H641" i="1"/>
  <c r="D641" i="1"/>
  <c r="G641" i="1" s="1"/>
  <c r="C641" i="1"/>
  <c r="D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D412" i="1"/>
  <c r="H412" i="1" s="1"/>
  <c r="C412" i="1"/>
  <c r="D411" i="1"/>
  <c r="H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D373" i="1"/>
  <c r="H373" i="1" s="1"/>
  <c r="C373" i="1"/>
  <c r="H372" i="1"/>
  <c r="G372" i="1"/>
  <c r="D372" i="1"/>
  <c r="C372" i="1"/>
  <c r="G371" i="1"/>
  <c r="D371" i="1"/>
  <c r="H371" i="1" s="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D354" i="1"/>
  <c r="G354" i="1" s="1"/>
  <c r="C354" i="1"/>
  <c r="H353" i="1"/>
  <c r="G353" i="1"/>
  <c r="D353" i="1"/>
  <c r="C353" i="1"/>
  <c r="H352" i="1"/>
  <c r="G352" i="1"/>
  <c r="D352" i="1"/>
  <c r="C352" i="1"/>
  <c r="H351" i="1"/>
  <c r="D351" i="1"/>
  <c r="G351" i="1" s="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D291" i="1"/>
  <c r="G291" i="1" s="1"/>
  <c r="C291" i="1"/>
  <c r="G290" i="1"/>
  <c r="D290" i="1"/>
  <c r="H290" i="1" s="1"/>
  <c r="C290" i="1"/>
  <c r="H289" i="1"/>
  <c r="G289" i="1"/>
  <c r="D289" i="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D257" i="1"/>
  <c r="G257" i="1" s="1"/>
  <c r="C257" i="1"/>
  <c r="H256" i="1"/>
  <c r="D256" i="1"/>
  <c r="G256" i="1" s="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D244" i="1"/>
  <c r="H244" i="1" s="1"/>
  <c r="C244" i="1"/>
  <c r="D243" i="1"/>
  <c r="H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G209" i="1"/>
  <c r="D209" i="1"/>
  <c r="H209" i="1" s="1"/>
  <c r="C209" i="1"/>
  <c r="H208" i="1"/>
  <c r="G208" i="1"/>
  <c r="D208" i="1"/>
  <c r="C208" i="1"/>
  <c r="G207"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G189" i="1"/>
  <c r="D189" i="1"/>
  <c r="C189" i="1"/>
  <c r="H188" i="1"/>
  <c r="G188" i="1"/>
  <c r="D188" i="1"/>
  <c r="C188" i="1"/>
  <c r="H187" i="1"/>
  <c r="D187" i="1"/>
  <c r="G187" i="1" s="1"/>
  <c r="C187" i="1"/>
  <c r="H186" i="1"/>
  <c r="G186" i="1"/>
  <c r="D186" i="1"/>
  <c r="C186" i="1"/>
  <c r="H185" i="1"/>
  <c r="G185" i="1"/>
  <c r="D185" i="1"/>
  <c r="C185" i="1"/>
  <c r="D184" i="1"/>
  <c r="G184" i="1" s="1"/>
  <c r="C184" i="1"/>
  <c r="H183" i="1"/>
  <c r="G183" i="1"/>
  <c r="D183" i="1"/>
  <c r="C183" i="1"/>
  <c r="H182" i="1"/>
  <c r="D182" i="1"/>
  <c r="G182" i="1" s="1"/>
  <c r="C182" i="1"/>
  <c r="H181" i="1"/>
  <c r="G181" i="1"/>
  <c r="D181" i="1"/>
  <c r="C181" i="1"/>
  <c r="H180" i="1"/>
  <c r="D180" i="1"/>
  <c r="G180" i="1" s="1"/>
  <c r="C180" i="1"/>
  <c r="H179" i="1"/>
  <c r="D179" i="1"/>
  <c r="G179" i="1" s="1"/>
  <c r="C179" i="1"/>
  <c r="H178" i="1"/>
  <c r="D178" i="1"/>
  <c r="G178" i="1" s="1"/>
  <c r="C178" i="1"/>
  <c r="H177" i="1"/>
  <c r="D177" i="1"/>
  <c r="G177" i="1" s="1"/>
  <c r="C177" i="1"/>
  <c r="H176" i="1"/>
  <c r="D176" i="1"/>
  <c r="G176" i="1" s="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H165" i="1" s="1"/>
  <c r="C165" i="1"/>
  <c r="H164" i="1"/>
  <c r="G164" i="1"/>
  <c r="D164" i="1"/>
  <c r="C164" i="1"/>
  <c r="H163" i="1"/>
  <c r="D163" i="1"/>
  <c r="G163" i="1" s="1"/>
  <c r="C163" i="1"/>
  <c r="D162" i="1"/>
  <c r="H162" i="1" s="1"/>
  <c r="C162" i="1"/>
  <c r="D161" i="1"/>
  <c r="H161" i="1" s="1"/>
  <c r="C161" i="1"/>
  <c r="D160" i="1"/>
  <c r="H160" i="1" s="1"/>
  <c r="C160" i="1"/>
  <c r="H158" i="1"/>
  <c r="G158" i="1"/>
  <c r="D158" i="1"/>
  <c r="C158" i="1"/>
  <c r="D157" i="1"/>
  <c r="H157" i="1" s="1"/>
  <c r="C157" i="1"/>
  <c r="H156" i="1"/>
  <c r="G156" i="1"/>
  <c r="D156" i="1"/>
  <c r="C156" i="1"/>
  <c r="D155" i="1"/>
  <c r="H155" i="1" s="1"/>
  <c r="C155" i="1"/>
  <c r="D154" i="1"/>
  <c r="H154" i="1" s="1"/>
  <c r="C154" i="1"/>
  <c r="D153" i="1"/>
  <c r="H153" i="1" s="1"/>
  <c r="C153" i="1"/>
  <c r="H152" i="1"/>
  <c r="D152" i="1"/>
  <c r="G152" i="1" s="1"/>
  <c r="C152" i="1"/>
  <c r="H151" i="1"/>
  <c r="G151" i="1"/>
  <c r="D151" i="1"/>
  <c r="C151" i="1"/>
  <c r="H150"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C130" i="1"/>
  <c r="C129" i="1"/>
  <c r="H128" i="1"/>
  <c r="G128" i="1"/>
  <c r="D128" i="1"/>
  <c r="C128" i="1"/>
  <c r="H127" i="1"/>
  <c r="G127" i="1"/>
  <c r="D127" i="1"/>
  <c r="C127" i="1"/>
  <c r="D126" i="1"/>
  <c r="H126" i="1" s="1"/>
  <c r="C126" i="1"/>
  <c r="H125" i="1"/>
  <c r="G125" i="1"/>
  <c r="D125" i="1"/>
  <c r="C125" i="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C108" i="1"/>
  <c r="D107" i="1"/>
  <c r="H107" i="1" s="1"/>
  <c r="C107" i="1"/>
  <c r="D106" i="1"/>
  <c r="H106" i="1" s="1"/>
  <c r="C106" i="1"/>
  <c r="D105" i="1"/>
  <c r="H105" i="1" s="1"/>
  <c r="C105" i="1"/>
  <c r="D104" i="1"/>
  <c r="H104" i="1" s="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D76" i="1"/>
  <c r="H76" i="1" s="1"/>
  <c r="C76" i="1"/>
  <c r="H75" i="1"/>
  <c r="D75" i="1"/>
  <c r="G75" i="1" s="1"/>
  <c r="C75" i="1"/>
  <c r="D74" i="1"/>
  <c r="H74" i="1" s="1"/>
  <c r="C74" i="1"/>
  <c r="G73"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647" i="1" l="1"/>
  <c r="B273" i="9"/>
  <c r="E22" i="9"/>
  <c r="B22" i="9" s="1"/>
  <c r="G64" i="1"/>
  <c r="G65" i="1"/>
  <c r="H1580" i="1"/>
  <c r="H1578" i="1"/>
  <c r="H1576" i="1"/>
  <c r="G1509" i="1"/>
  <c r="G1507" i="1"/>
  <c r="H1504" i="1"/>
  <c r="C1501" i="1"/>
  <c r="H1502" i="1"/>
  <c r="H1499" i="1"/>
  <c r="G1499" i="1"/>
  <c r="H1492" i="1"/>
  <c r="H1486" i="1"/>
  <c r="G1481" i="1"/>
  <c r="H1481" i="1"/>
  <c r="H1484" i="1"/>
  <c r="G1483" i="1"/>
  <c r="G821" i="1"/>
  <c r="G817" i="1"/>
  <c r="G809" i="1"/>
  <c r="G719" i="1"/>
  <c r="G713" i="1"/>
  <c r="G711" i="1"/>
  <c r="G710" i="1"/>
  <c r="G703" i="1"/>
  <c r="G645" i="1"/>
  <c r="H645" i="1"/>
  <c r="F652" i="4"/>
  <c r="G397" i="1"/>
  <c r="G398" i="1"/>
  <c r="G373" i="1"/>
  <c r="G374" i="1"/>
  <c r="G364" i="1"/>
  <c r="E363" i="4"/>
  <c r="D358" i="1" s="1"/>
  <c r="G413" i="1"/>
  <c r="G411" i="1"/>
  <c r="G412" i="1"/>
  <c r="H255" i="1"/>
  <c r="G243" i="1"/>
  <c r="G244" i="1"/>
  <c r="D206" i="1"/>
  <c r="H184" i="1"/>
  <c r="F188" i="4"/>
  <c r="E42" i="9"/>
  <c r="B42" i="9" s="1"/>
  <c r="H173" i="1"/>
  <c r="G165" i="1"/>
  <c r="E163" i="4"/>
  <c r="D159" i="1" s="1"/>
  <c r="F169" i="4"/>
  <c r="E40" i="9"/>
  <c r="B40" i="9" s="1"/>
  <c r="G162" i="1"/>
  <c r="G160" i="1"/>
  <c r="G161" i="1"/>
  <c r="G155" i="1"/>
  <c r="G157" i="1"/>
  <c r="E152" i="4"/>
  <c r="G154" i="1"/>
  <c r="F217" i="9"/>
  <c r="G153" i="1"/>
  <c r="F152" i="4"/>
  <c r="D148" i="1"/>
  <c r="H149" i="1"/>
  <c r="G129" i="1"/>
  <c r="H129" i="1"/>
  <c r="D130" i="1"/>
  <c r="F133" i="4"/>
  <c r="D124" i="1"/>
  <c r="G126" i="1"/>
  <c r="E124" i="4"/>
  <c r="D120" i="1" s="1"/>
  <c r="H120" i="1" s="1"/>
  <c r="G123" i="1"/>
  <c r="D108" i="1"/>
  <c r="H108" i="1" s="1"/>
  <c r="E106" i="4"/>
  <c r="D102" i="1" s="1"/>
  <c r="G76" i="1"/>
  <c r="F77" i="4"/>
  <c r="G74" i="1"/>
  <c r="G50" i="1"/>
  <c r="G53" i="1"/>
  <c r="F216" i="9"/>
  <c r="B216" i="9" s="1"/>
  <c r="E284" i="9"/>
  <c r="B284" i="9" s="1"/>
  <c r="G103" i="1"/>
  <c r="G104" i="1"/>
  <c r="G105" i="1"/>
  <c r="G106" i="1"/>
  <c r="G107" i="1"/>
  <c r="G108" i="1"/>
  <c r="G109" i="1"/>
  <c r="G110" i="1"/>
  <c r="G111" i="1"/>
  <c r="G112" i="1"/>
  <c r="G113" i="1"/>
  <c r="G114" i="1"/>
  <c r="G115" i="1"/>
  <c r="G116" i="1"/>
  <c r="G117" i="1"/>
  <c r="G118" i="1"/>
  <c r="G119" i="1"/>
  <c r="G121" i="1"/>
  <c r="G122" i="1"/>
  <c r="H1213" i="1"/>
  <c r="H1217" i="1"/>
  <c r="G1218" i="1"/>
  <c r="G1222" i="1"/>
  <c r="G1226" i="1"/>
  <c r="G1230" i="1"/>
  <c r="G1234" i="1"/>
  <c r="G1238" i="1"/>
  <c r="G1242" i="1"/>
  <c r="G1246" i="1"/>
  <c r="G1250" i="1"/>
  <c r="G1254" i="1"/>
  <c r="G1258" i="1"/>
  <c r="G1262" i="1"/>
  <c r="G1266" i="1"/>
  <c r="G1270" i="1"/>
  <c r="G1274" i="1"/>
  <c r="G1278" i="1"/>
  <c r="G1282" i="1"/>
  <c r="G1286" i="1"/>
  <c r="G1290" i="1"/>
  <c r="G1294" i="1"/>
  <c r="G1298" i="1"/>
  <c r="G1213" i="1"/>
  <c r="H1215" i="1"/>
  <c r="G1217" i="1"/>
  <c r="H1219" i="1"/>
  <c r="G1221" i="1"/>
  <c r="G1225" i="1"/>
  <c r="G1229" i="1"/>
  <c r="G1233" i="1"/>
  <c r="G1237" i="1"/>
  <c r="G1241" i="1"/>
  <c r="G1245" i="1"/>
  <c r="G1249" i="1"/>
  <c r="G1253" i="1"/>
  <c r="G1257" i="1"/>
  <c r="G1261" i="1"/>
  <c r="G1265" i="1"/>
  <c r="G1269" i="1"/>
  <c r="G1273" i="1"/>
  <c r="G1277" i="1"/>
  <c r="G1281" i="1"/>
  <c r="G1285" i="1"/>
  <c r="G1289" i="1"/>
  <c r="G1293" i="1"/>
  <c r="G1297" i="1"/>
  <c r="G1367" i="1"/>
  <c r="G1371" i="1"/>
  <c r="G1375" i="1"/>
  <c r="G1379" i="1"/>
  <c r="G1383" i="1"/>
  <c r="G1386" i="1"/>
  <c r="H1386" i="1"/>
  <c r="G1388" i="1"/>
  <c r="H1388" i="1"/>
  <c r="G1390" i="1"/>
  <c r="H1390" i="1"/>
  <c r="G1392" i="1"/>
  <c r="H1392" i="1"/>
  <c r="G1394" i="1"/>
  <c r="H1394" i="1"/>
  <c r="G1396" i="1"/>
  <c r="H1396" i="1"/>
  <c r="G1398" i="1"/>
  <c r="H1398" i="1"/>
  <c r="G1400" i="1"/>
  <c r="H1400" i="1"/>
  <c r="G1402" i="1"/>
  <c r="H1402" i="1"/>
  <c r="G1404" i="1"/>
  <c r="H1404" i="1"/>
  <c r="G1406" i="1"/>
  <c r="H1406" i="1"/>
  <c r="G1408" i="1"/>
  <c r="H1408" i="1"/>
  <c r="G1410" i="1"/>
  <c r="H1410"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G1441" i="1"/>
  <c r="J1441" i="1"/>
  <c r="H1441" i="1"/>
  <c r="H1368" i="1"/>
  <c r="H1372" i="1"/>
  <c r="H1376" i="1"/>
  <c r="H1380" i="1"/>
  <c r="H1384" i="1"/>
  <c r="G1437" i="1"/>
  <c r="H1437" i="1"/>
  <c r="G1439" i="1"/>
  <c r="I1439" i="1" s="1"/>
  <c r="J1439" i="1"/>
  <c r="H1439" i="1"/>
  <c r="G1369" i="1"/>
  <c r="G1373" i="1"/>
  <c r="G1377" i="1"/>
  <c r="G1381"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G1425" i="1"/>
  <c r="H1425" i="1"/>
  <c r="G1427" i="1"/>
  <c r="H1427" i="1"/>
  <c r="G1429" i="1"/>
  <c r="H1429" i="1"/>
  <c r="G1431" i="1"/>
  <c r="H1431" i="1"/>
  <c r="G1433" i="1"/>
  <c r="H1433" i="1"/>
  <c r="G1436" i="1"/>
  <c r="H1436" i="1"/>
  <c r="G1438" i="1"/>
  <c r="H1438" i="1"/>
  <c r="H1443" i="1"/>
  <c r="I1443" i="1" s="1"/>
  <c r="J1445" i="1"/>
  <c r="H1446" i="1"/>
  <c r="I1446" i="1" s="1"/>
  <c r="J1446" i="1"/>
  <c r="H1447" i="1"/>
  <c r="G1448" i="1"/>
  <c r="I1448" i="1" s="1"/>
  <c r="H1450" i="1"/>
  <c r="J1450" i="1"/>
  <c r="H1451" i="1"/>
  <c r="H1476" i="1"/>
  <c r="J1476" i="1"/>
  <c r="H1477" i="1"/>
  <c r="H291" i="9"/>
  <c r="E176" i="5"/>
  <c r="J1458" i="1"/>
  <c r="J1463" i="1"/>
  <c r="J1467" i="1"/>
  <c r="J1471" i="1"/>
  <c r="E141" i="6"/>
  <c r="I24" i="3"/>
  <c r="D1453" i="1"/>
  <c r="I30" i="3"/>
  <c r="J1443" i="1"/>
  <c r="G1445" i="1"/>
  <c r="J1448" i="1"/>
  <c r="G1450" i="1"/>
  <c r="I1450" i="1" s="1"/>
  <c r="J1452" i="1"/>
  <c r="G1457" i="1"/>
  <c r="G1461" i="1"/>
  <c r="G1462" i="1"/>
  <c r="G1466" i="1"/>
  <c r="G1474" i="1"/>
  <c r="G1476" i="1"/>
  <c r="I1476" i="1" s="1"/>
  <c r="J1478" i="1"/>
  <c r="H1480" i="1"/>
  <c r="H1510" i="1"/>
  <c r="H1512" i="1"/>
  <c r="H1518" i="1"/>
  <c r="H1520" i="1"/>
  <c r="H1534" i="1"/>
  <c r="H1536" i="1"/>
  <c r="H1550" i="1"/>
  <c r="H1552" i="1"/>
  <c r="H1566" i="1"/>
  <c r="H1568" i="1"/>
  <c r="G1444" i="1"/>
  <c r="I1444" i="1" s="1"/>
  <c r="J1444" i="1"/>
  <c r="G1447" i="1"/>
  <c r="I1447" i="1" s="1"/>
  <c r="G1451" i="1"/>
  <c r="H1456" i="1"/>
  <c r="I1456" i="1" s="1"/>
  <c r="J1456" i="1"/>
  <c r="H1457" i="1"/>
  <c r="G1458" i="1"/>
  <c r="I1458" i="1" s="1"/>
  <c r="H1460" i="1"/>
  <c r="I1460" i="1" s="1"/>
  <c r="J1460" i="1"/>
  <c r="H1462" i="1"/>
  <c r="G1463" i="1"/>
  <c r="I1463" i="1" s="1"/>
  <c r="H1465" i="1"/>
  <c r="I1465" i="1" s="1"/>
  <c r="J1465" i="1"/>
  <c r="H1466" i="1"/>
  <c r="G1467" i="1"/>
  <c r="I1467" i="1" s="1"/>
  <c r="H1469" i="1"/>
  <c r="G1471" i="1"/>
  <c r="I1471" i="1" s="1"/>
  <c r="H1473" i="1"/>
  <c r="I1473" i="1" s="1"/>
  <c r="J1473" i="1"/>
  <c r="H1474" i="1"/>
  <c r="G1475" i="1"/>
  <c r="G1477" i="1"/>
  <c r="I1477" i="1" s="1"/>
  <c r="H1482" i="1"/>
  <c r="G1487" i="1"/>
  <c r="H1490" i="1"/>
  <c r="G1495" i="1"/>
  <c r="H1498" i="1"/>
  <c r="H1500" i="1"/>
  <c r="H1514" i="1"/>
  <c r="H1516" i="1"/>
  <c r="H1522" i="1"/>
  <c r="H1524" i="1"/>
  <c r="H1538" i="1"/>
  <c r="H1540" i="1"/>
  <c r="H1554" i="1"/>
  <c r="H1556" i="1"/>
  <c r="H1570" i="1"/>
  <c r="H1572" i="1"/>
  <c r="F7" i="4"/>
  <c r="D44" i="4"/>
  <c r="F45" i="4"/>
  <c r="G297" i="9"/>
  <c r="E297" i="9" s="1"/>
  <c r="H29" i="3"/>
  <c r="H20" i="9"/>
  <c r="G20" i="9"/>
  <c r="E196" i="4"/>
  <c r="D192" i="1" s="1"/>
  <c r="D311" i="4"/>
  <c r="D363" i="4"/>
  <c r="E643" i="4"/>
  <c r="D637" i="1" s="1"/>
  <c r="D580" i="4"/>
  <c r="D176" i="5"/>
  <c r="F177" i="5"/>
  <c r="D129" i="6"/>
  <c r="F54" i="4"/>
  <c r="D106" i="4"/>
  <c r="F125" i="4"/>
  <c r="F134" i="4"/>
  <c r="D215" i="4"/>
  <c r="E263" i="4"/>
  <c r="D259" i="1" s="1"/>
  <c r="D299" i="4"/>
  <c r="D351" i="4"/>
  <c r="F416" i="4"/>
  <c r="D472" i="4"/>
  <c r="E529" i="4"/>
  <c r="D644" i="4"/>
  <c r="F79" i="5"/>
  <c r="D50" i="4"/>
  <c r="D82" i="4"/>
  <c r="F153" i="4"/>
  <c r="D163" i="4"/>
  <c r="D224" i="4"/>
  <c r="D252" i="4"/>
  <c r="D263" i="4"/>
  <c r="D421" i="4"/>
  <c r="D515" i="4"/>
  <c r="D529" i="4"/>
  <c r="F581" i="4"/>
  <c r="E593" i="4"/>
  <c r="D587" i="1" s="1"/>
  <c r="E7" i="5"/>
  <c r="E87" i="5"/>
  <c r="D1065" i="1" s="1"/>
  <c r="H1065" i="1" s="1"/>
  <c r="D118" i="5"/>
  <c r="F135" i="5"/>
  <c r="F206" i="5"/>
  <c r="D237" i="5"/>
  <c r="D42" i="8"/>
  <c r="E289" i="9"/>
  <c r="B289" i="9" s="1"/>
  <c r="E291" i="9"/>
  <c r="B291" i="9" s="1"/>
  <c r="H24" i="3"/>
  <c r="F35" i="6"/>
  <c r="F11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65" i="9"/>
  <c r="H164" i="9"/>
  <c r="G187" i="9"/>
  <c r="E187" i="9" s="1"/>
  <c r="B187" i="9" s="1"/>
  <c r="G183" i="9"/>
  <c r="E183" i="9" s="1"/>
  <c r="B183" i="9" s="1"/>
  <c r="G179" i="9"/>
  <c r="E179" i="9" s="1"/>
  <c r="B179" i="9" s="1"/>
  <c r="G162" i="9"/>
  <c r="E162" i="9" s="1"/>
  <c r="B162" i="9" s="1"/>
  <c r="G189" i="9"/>
  <c r="E189" i="9" s="1"/>
  <c r="B189" i="9" s="1"/>
  <c r="G184" i="9"/>
  <c r="E184" i="9" s="1"/>
  <c r="B184" i="9" s="1"/>
  <c r="G181" i="9"/>
  <c r="E181" i="9" s="1"/>
  <c r="B181" i="9" s="1"/>
  <c r="G175" i="9"/>
  <c r="E175" i="9" s="1"/>
  <c r="B175" i="9" s="1"/>
  <c r="G171" i="9"/>
  <c r="E171" i="9" s="1"/>
  <c r="B171" i="9" s="1"/>
  <c r="G167" i="9"/>
  <c r="E167" i="9" s="1"/>
  <c r="B167" i="9" s="1"/>
  <c r="G161" i="9"/>
  <c r="E161" i="9" s="1"/>
  <c r="B161" i="9" s="1"/>
  <c r="G190" i="9"/>
  <c r="E190" i="9" s="1"/>
  <c r="B190" i="9" s="1"/>
  <c r="G182" i="9"/>
  <c r="E182" i="9" s="1"/>
  <c r="B182" i="9" s="1"/>
  <c r="G176" i="9"/>
  <c r="E176" i="9" s="1"/>
  <c r="B176" i="9" s="1"/>
  <c r="G172" i="9"/>
  <c r="E172" i="9" s="1"/>
  <c r="B172" i="9" s="1"/>
  <c r="G168" i="9"/>
  <c r="E168" i="9" s="1"/>
  <c r="B168" i="9" s="1"/>
  <c r="G164" i="9"/>
  <c r="E164" i="9" s="1"/>
  <c r="B164" i="9" s="1"/>
  <c r="M212" i="9"/>
  <c r="G188" i="9"/>
  <c r="E188" i="9" s="1"/>
  <c r="B188" i="9" s="1"/>
  <c r="G185" i="9"/>
  <c r="E185" i="9" s="1"/>
  <c r="B185" i="9" s="1"/>
  <c r="G180" i="9"/>
  <c r="E180" i="9" s="1"/>
  <c r="B180" i="9" s="1"/>
  <c r="G177" i="9"/>
  <c r="E177" i="9" s="1"/>
  <c r="B177" i="9" s="1"/>
  <c r="G173" i="9"/>
  <c r="E173" i="9" s="1"/>
  <c r="B173" i="9" s="1"/>
  <c r="G169" i="9"/>
  <c r="E169" i="9" s="1"/>
  <c r="B169" i="9" s="1"/>
  <c r="H165" i="9"/>
  <c r="I10" i="9"/>
  <c r="G163" i="9"/>
  <c r="E163" i="9" s="1"/>
  <c r="B163" i="9" s="1"/>
  <c r="G166" i="9"/>
  <c r="E166" i="9" s="1"/>
  <c r="B166" i="9" s="1"/>
  <c r="G174" i="9"/>
  <c r="E174" i="9" s="1"/>
  <c r="B174" i="9" s="1"/>
  <c r="G186" i="9"/>
  <c r="E186" i="9" s="1"/>
  <c r="B186" i="9" s="1"/>
  <c r="E286" i="9"/>
  <c r="B286" i="9" s="1"/>
  <c r="B134" i="9"/>
  <c r="G170" i="9"/>
  <c r="E170" i="9" s="1"/>
  <c r="B170" i="9" s="1"/>
  <c r="G178" i="9"/>
  <c r="E178" i="9" s="1"/>
  <c r="B178" i="9" s="1"/>
  <c r="G191" i="9"/>
  <c r="E191" i="9" s="1"/>
  <c r="B130" i="9"/>
  <c r="B138" i="9"/>
  <c r="B155" i="9"/>
  <c r="G160" i="9"/>
  <c r="E160" i="9" s="1"/>
  <c r="B160" i="9" s="1"/>
  <c r="B159" i="9"/>
  <c r="F275" i="9"/>
  <c r="E149" i="9"/>
  <c r="B149" i="9" s="1"/>
  <c r="E158" i="9"/>
  <c r="B158" i="9" s="1"/>
  <c r="B279" i="9"/>
  <c r="E141" i="9"/>
  <c r="B141" i="9" s="1"/>
  <c r="B156" i="9"/>
  <c r="B281" i="9"/>
  <c r="B290" i="9"/>
  <c r="B213" i="9"/>
  <c r="B215" i="9"/>
  <c r="B217"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E272" i="9"/>
  <c r="B272" i="9" s="1"/>
  <c r="B191" i="9" l="1"/>
  <c r="G1501" i="1"/>
  <c r="H1501" i="1"/>
  <c r="E350" i="4"/>
  <c r="E407" i="4" s="1"/>
  <c r="D402" i="1" s="1"/>
  <c r="F196" i="4"/>
  <c r="G206" i="1"/>
  <c r="H206" i="1"/>
  <c r="G148" i="1"/>
  <c r="H148" i="1"/>
  <c r="E20" i="9"/>
  <c r="G130" i="1"/>
  <c r="H130" i="1"/>
  <c r="G120" i="1"/>
  <c r="E6" i="4"/>
  <c r="D2" i="1" s="1"/>
  <c r="F124" i="4"/>
  <c r="H124" i="1"/>
  <c r="G124" i="1"/>
  <c r="K1432" i="9"/>
  <c r="G295" i="9"/>
  <c r="E295" i="9" s="1"/>
  <c r="B295" i="9" s="1"/>
  <c r="I34" i="3"/>
  <c r="C1517" i="1"/>
  <c r="I20" i="3"/>
  <c r="D985" i="1"/>
  <c r="F515" i="4"/>
  <c r="C509" i="1"/>
  <c r="F224" i="4"/>
  <c r="C220" i="1"/>
  <c r="F50" i="4"/>
  <c r="C46" i="1"/>
  <c r="F472" i="4"/>
  <c r="C466" i="1"/>
  <c r="F106" i="4"/>
  <c r="C102" i="1"/>
  <c r="F129" i="6"/>
  <c r="C1423" i="1"/>
  <c r="G637" i="1"/>
  <c r="H637" i="1"/>
  <c r="B20" i="9"/>
  <c r="E68" i="5"/>
  <c r="E6" i="5" s="1"/>
  <c r="D6" i="4"/>
  <c r="I1462" i="1"/>
  <c r="G294" i="9"/>
  <c r="E294" i="9" s="1"/>
  <c r="F118" i="5"/>
  <c r="C1096" i="1"/>
  <c r="G587" i="1"/>
  <c r="H587" i="1"/>
  <c r="F421" i="4"/>
  <c r="D420" i="4"/>
  <c r="C415" i="1"/>
  <c r="D151" i="4"/>
  <c r="F163" i="4"/>
  <c r="C159" i="1"/>
  <c r="F215" i="4"/>
  <c r="C211" i="1"/>
  <c r="F363" i="4"/>
  <c r="C358" i="1"/>
  <c r="I1451" i="1"/>
  <c r="D141" i="6"/>
  <c r="H1453" i="1"/>
  <c r="G1453" i="1"/>
  <c r="E408" i="4"/>
  <c r="D403" i="1" s="1"/>
  <c r="D345" i="1"/>
  <c r="F237" i="5"/>
  <c r="H23" i="3"/>
  <c r="C1214" i="1"/>
  <c r="F263" i="4"/>
  <c r="C259" i="1"/>
  <c r="F644" i="4"/>
  <c r="C638" i="1"/>
  <c r="F351" i="4"/>
  <c r="D350" i="4"/>
  <c r="C346" i="1"/>
  <c r="F176" i="5"/>
  <c r="D175" i="5"/>
  <c r="H22" i="3"/>
  <c r="C1153" i="1"/>
  <c r="F311" i="4"/>
  <c r="C306" i="1"/>
  <c r="I1474" i="1"/>
  <c r="I1457" i="1"/>
  <c r="E151" i="4"/>
  <c r="E165" i="9"/>
  <c r="B165" i="9" s="1"/>
  <c r="F212" i="9"/>
  <c r="B212" i="9" s="1"/>
  <c r="D68" i="5"/>
  <c r="D528" i="4"/>
  <c r="F529" i="4"/>
  <c r="C523" i="1"/>
  <c r="F252" i="4"/>
  <c r="C248" i="1"/>
  <c r="F82" i="4"/>
  <c r="C78" i="1"/>
  <c r="E528" i="4"/>
  <c r="D523" i="1"/>
  <c r="F299" i="4"/>
  <c r="D298" i="4"/>
  <c r="C294" i="1"/>
  <c r="F580" i="4"/>
  <c r="C574" i="1"/>
  <c r="H192" i="1"/>
  <c r="G192" i="1"/>
  <c r="B297" i="9"/>
  <c r="E296" i="9"/>
  <c r="I10" i="3" s="1"/>
  <c r="F44" i="4"/>
  <c r="C40" i="1"/>
  <c r="F643" i="4"/>
  <c r="I1466" i="1"/>
  <c r="D1435" i="1"/>
  <c r="I28" i="3"/>
  <c r="E175" i="5"/>
  <c r="D1152" i="1" s="1"/>
  <c r="I22" i="3"/>
  <c r="D1153" i="1"/>
  <c r="I1441" i="1"/>
  <c r="G1065" i="1"/>
  <c r="I16" i="3" l="1"/>
  <c r="E412" i="4"/>
  <c r="H276" i="9"/>
  <c r="D984" i="1"/>
  <c r="G574" i="1"/>
  <c r="H574" i="1"/>
  <c r="G638" i="1"/>
  <c r="H638" i="1"/>
  <c r="H1214" i="1"/>
  <c r="G1214" i="1"/>
  <c r="H415" i="1"/>
  <c r="G415" i="1"/>
  <c r="D636" i="4"/>
  <c r="F528" i="4"/>
  <c r="C522" i="1"/>
  <c r="E289" i="4"/>
  <c r="I17" i="3"/>
  <c r="D147" i="1"/>
  <c r="H1153" i="1"/>
  <c r="G1153" i="1"/>
  <c r="G346" i="1"/>
  <c r="H346" i="1"/>
  <c r="H358" i="1"/>
  <c r="G358" i="1"/>
  <c r="G159" i="1"/>
  <c r="H159" i="1"/>
  <c r="F420" i="4"/>
  <c r="D635" i="4"/>
  <c r="C414" i="1"/>
  <c r="H1096" i="1"/>
  <c r="G1096" i="1"/>
  <c r="F6" i="4"/>
  <c r="D412" i="4"/>
  <c r="H16" i="3"/>
  <c r="C2" i="1"/>
  <c r="H102" i="1"/>
  <c r="G102" i="1"/>
  <c r="G46" i="1"/>
  <c r="H46" i="1"/>
  <c r="G509" i="1"/>
  <c r="H509" i="1"/>
  <c r="G248" i="1"/>
  <c r="H248" i="1"/>
  <c r="H40" i="1"/>
  <c r="G40" i="1"/>
  <c r="H294" i="1"/>
  <c r="G294" i="1"/>
  <c r="E636" i="4"/>
  <c r="D630" i="1" s="1"/>
  <c r="D522" i="1"/>
  <c r="E635" i="4"/>
  <c r="D629" i="1" s="1"/>
  <c r="F68" i="5"/>
  <c r="H21" i="3"/>
  <c r="C1046" i="1"/>
  <c r="D6" i="5"/>
  <c r="F350" i="4"/>
  <c r="D408" i="4"/>
  <c r="C345" i="1"/>
  <c r="H259" i="1"/>
  <c r="G259" i="1"/>
  <c r="I21" i="3"/>
  <c r="D1046" i="1"/>
  <c r="H1517" i="1"/>
  <c r="G1517" i="1"/>
  <c r="H11" i="3"/>
  <c r="D407" i="4"/>
  <c r="F298" i="4"/>
  <c r="C293" i="1"/>
  <c r="G78" i="1"/>
  <c r="H78" i="1"/>
  <c r="H523" i="1"/>
  <c r="G523" i="1"/>
  <c r="H306" i="1"/>
  <c r="G306" i="1"/>
  <c r="F175" i="5"/>
  <c r="C1152" i="1"/>
  <c r="H28" i="3"/>
  <c r="F141" i="6"/>
  <c r="C1435" i="1"/>
  <c r="G299" i="9"/>
  <c r="E299" i="9" s="1"/>
  <c r="H211" i="1"/>
  <c r="G211" i="1"/>
  <c r="F151" i="4"/>
  <c r="D289" i="4"/>
  <c r="H17" i="3"/>
  <c r="C147" i="1"/>
  <c r="E293" i="9"/>
  <c r="B294" i="9"/>
  <c r="E19" i="9"/>
  <c r="G1423" i="1"/>
  <c r="H1423" i="1"/>
  <c r="H9" i="3"/>
  <c r="H466" i="1"/>
  <c r="G466" i="1"/>
  <c r="H220" i="1"/>
  <c r="G220" i="1"/>
  <c r="H985" i="1"/>
  <c r="G985" i="1"/>
  <c r="D407" i="1" l="1"/>
  <c r="E639" i="4"/>
  <c r="D633" i="1" s="1"/>
  <c r="G1435" i="1"/>
  <c r="H1435" i="1"/>
  <c r="G276" i="9"/>
  <c r="E276" i="9" s="1"/>
  <c r="G282" i="9"/>
  <c r="E282" i="9" s="1"/>
  <c r="B282" i="9" s="1"/>
  <c r="F6" i="5"/>
  <c r="C984" i="1"/>
  <c r="F635" i="4"/>
  <c r="C629" i="1"/>
  <c r="E413" i="4"/>
  <c r="E291" i="4"/>
  <c r="D287" i="1" s="1"/>
  <c r="D285" i="1"/>
  <c r="E290" i="4"/>
  <c r="D286" i="1" s="1"/>
  <c r="D413" i="4"/>
  <c r="F289" i="4"/>
  <c r="D291" i="4"/>
  <c r="C285" i="1"/>
  <c r="H147" i="1"/>
  <c r="G147" i="1"/>
  <c r="F407" i="4"/>
  <c r="C402" i="1"/>
  <c r="H345" i="1"/>
  <c r="G345" i="1"/>
  <c r="H1046" i="1"/>
  <c r="G1046" i="1"/>
  <c r="D290" i="4"/>
  <c r="H522" i="1"/>
  <c r="G522" i="1"/>
  <c r="K3" i="9"/>
  <c r="N3" i="9"/>
  <c r="I11" i="3"/>
  <c r="F408" i="4"/>
  <c r="C403" i="1"/>
  <c r="D414" i="4"/>
  <c r="D639" i="4"/>
  <c r="F412" i="4"/>
  <c r="C407" i="1"/>
  <c r="E298" i="9"/>
  <c r="I9" i="3" s="1"/>
  <c r="B299" i="9"/>
  <c r="H1152" i="1"/>
  <c r="G1152" i="1"/>
  <c r="H293" i="1"/>
  <c r="G293" i="1"/>
  <c r="G2" i="1"/>
  <c r="H2" i="1"/>
  <c r="G414" i="1"/>
  <c r="H414" i="1"/>
  <c r="F636" i="4"/>
  <c r="C630" i="1"/>
  <c r="F639" i="4" l="1"/>
  <c r="C633" i="1"/>
  <c r="F291" i="4"/>
  <c r="C287" i="1"/>
  <c r="E275" i="9"/>
  <c r="B276" i="9"/>
  <c r="H8" i="3"/>
  <c r="H984" i="1"/>
  <c r="G984" i="1"/>
  <c r="H402" i="1"/>
  <c r="G402" i="1"/>
  <c r="G285" i="1"/>
  <c r="H285" i="1"/>
  <c r="G629" i="1"/>
  <c r="H629" i="1"/>
  <c r="G630" i="1"/>
  <c r="H630" i="1"/>
  <c r="F414" i="4"/>
  <c r="C409" i="1"/>
  <c r="H407" i="1"/>
  <c r="G407" i="1"/>
  <c r="G403" i="1"/>
  <c r="H403" i="1"/>
  <c r="F290" i="4"/>
  <c r="C286" i="1"/>
  <c r="F413" i="4"/>
  <c r="D415" i="4"/>
  <c r="D640" i="4"/>
  <c r="D641" i="4" s="1"/>
  <c r="C408" i="1"/>
  <c r="E415" i="4"/>
  <c r="D410" i="1" s="1"/>
  <c r="E640" i="4"/>
  <c r="D408" i="1"/>
  <c r="E414" i="4"/>
  <c r="D409" i="1" s="1"/>
  <c r="F641" i="4" l="1"/>
  <c r="C635" i="1"/>
  <c r="M3" i="9"/>
  <c r="I8" i="3"/>
  <c r="H409" i="1"/>
  <c r="G409" i="1"/>
  <c r="G633" i="1"/>
  <c r="H633" i="1"/>
  <c r="H408" i="1"/>
  <c r="G408" i="1"/>
  <c r="H286" i="1"/>
  <c r="G286" i="1"/>
  <c r="E642" i="4"/>
  <c r="D634" i="1"/>
  <c r="E641" i="4"/>
  <c r="F415" i="4"/>
  <c r="C410" i="1"/>
  <c r="D642" i="4"/>
  <c r="F640" i="4"/>
  <c r="C634" i="1"/>
  <c r="G287" i="1"/>
  <c r="H287" i="1"/>
  <c r="D646" i="4" l="1"/>
  <c r="F642" i="4"/>
  <c r="C636" i="1"/>
  <c r="H410" i="1"/>
  <c r="G410" i="1"/>
  <c r="E646" i="4"/>
  <c r="D636" i="1"/>
  <c r="G634" i="1"/>
  <c r="H634" i="1"/>
  <c r="E645" i="4"/>
  <c r="D635" i="1"/>
  <c r="H635" i="1" s="1"/>
  <c r="D645" i="4"/>
  <c r="I18" i="3" l="1"/>
  <c r="D639" i="1"/>
  <c r="H7" i="3" s="1"/>
  <c r="I19" i="3"/>
  <c r="D640" i="1"/>
  <c r="G274" i="9"/>
  <c r="E274" i="9" s="1"/>
  <c r="B274" i="9" s="1"/>
  <c r="F646" i="4"/>
  <c r="H19" i="3"/>
  <c r="C640" i="1"/>
  <c r="F645" i="4"/>
  <c r="H18" i="3"/>
  <c r="C639" i="1"/>
  <c r="G636" i="1"/>
  <c r="H636" i="1"/>
  <c r="G635" i="1"/>
  <c r="J3" i="9" l="1"/>
  <c r="I7" i="3"/>
  <c r="G640" i="1"/>
  <c r="H640" i="1"/>
  <c r="G639" i="1"/>
  <c r="H639" i="1"/>
  <c r="M271" i="9" l="1"/>
  <c r="L271" i="9"/>
  <c r="H18" i="9"/>
  <c r="G18" i="9"/>
  <c r="J17" i="9"/>
  <c r="I6" i="9"/>
  <c r="K12" i="9"/>
  <c r="G17" i="9"/>
  <c r="I7" i="9"/>
  <c r="K13" i="9"/>
  <c r="K10" i="9"/>
  <c r="G16" i="9"/>
  <c r="I9" i="9"/>
  <c r="G15" i="9"/>
  <c r="K8" i="9"/>
  <c r="J13" i="9"/>
  <c r="K9" i="9"/>
  <c r="L15" i="9"/>
  <c r="K6" i="9"/>
  <c r="J11" i="9"/>
  <c r="I17" i="9"/>
  <c r="I5" i="9"/>
  <c r="K11" i="9"/>
  <c r="H16" i="9"/>
  <c r="J9" i="9"/>
  <c r="H15" i="9"/>
  <c r="K5" i="9"/>
  <c r="J10" i="9"/>
  <c r="E10" i="9" s="1"/>
  <c r="B10" i="9" s="1"/>
  <c r="M16" i="9"/>
  <c r="J7" i="9"/>
  <c r="I12" i="9"/>
  <c r="K7" i="9"/>
  <c r="J12" i="9"/>
  <c r="L16" i="9"/>
  <c r="J8" i="9"/>
  <c r="I13" i="9"/>
  <c r="J5" i="9"/>
  <c r="J6" i="9"/>
  <c r="I11" i="9"/>
  <c r="H17" i="9"/>
  <c r="I8" i="9"/>
  <c r="M15" i="9"/>
  <c r="F271" i="9" l="1"/>
  <c r="F16" i="9"/>
  <c r="E8" i="9"/>
  <c r="B8" i="9" s="1"/>
  <c r="E11" i="9"/>
  <c r="B11" i="9" s="1"/>
  <c r="E9" i="9"/>
  <c r="B9" i="9" s="1"/>
  <c r="E13" i="9"/>
  <c r="B13" i="9" s="1"/>
  <c r="E16" i="9"/>
  <c r="B16" i="9" s="1"/>
  <c r="E17" i="9"/>
  <c r="B17" i="9" s="1"/>
  <c r="E18" i="9"/>
  <c r="B18" i="9" s="1"/>
  <c r="E12" i="9"/>
  <c r="B12" i="9" s="1"/>
  <c r="E5" i="9"/>
  <c r="F15" i="9"/>
  <c r="E15" i="9"/>
  <c r="E6" i="9"/>
  <c r="B6" i="9" s="1"/>
  <c r="B271" i="9"/>
  <c r="F19" i="9"/>
  <c r="E7" i="9"/>
  <c r="B7" i="9" s="1"/>
  <c r="F14" i="9" l="1"/>
  <c r="F3" i="9" s="1"/>
  <c r="E14" i="9"/>
  <c r="B15" i="9"/>
  <c r="E4" i="9"/>
  <c r="B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<sst xmlns="http://schemas.openxmlformats.org/spreadsheetml/2006/main" count="4338" uniqueCount="3399">
  <si>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</si>
  <si>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</si>
  <si>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</si>
  <si>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</si>
  <si>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</si>
  <si>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</si>
  <si>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</si>
  <si>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</si>
  <si>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</si>
  <si>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</si>
  <si>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</si>
  <si>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</si>
  <si>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</si>
  <si>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</si>
  <si>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</si>
  <si>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</si>
  <si>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</si>
  <si>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</si>
  <si>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</si>
  <si>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</si>
  <si>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</si>
  <si>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</si>
  <si>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</si>
  <si>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</si>
  <si>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</si>
  <si>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</si>
  <si>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</si>
  <si>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</si>
  <si>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</si>
  <si>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</si>
  <si>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</si>
  <si>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CENTAR ZA ODGOJ I OBRAZOVANJE VINKO BEK</t>
  </si>
  <si>
    <t>BILANCA</t>
  </si>
  <si>
    <t>RAS funkcijski</t>
  </si>
  <si>
    <t>Razina:</t>
  </si>
  <si>
    <t>11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</si>
  <si>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</si>
  <si>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</si>
  <si>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</si>
  <si>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</si>
  <si>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</si>
  <si>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</si>
  <si>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</si>
  <si>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</si>
  <si>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</si>
  <si>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</si>
  <si>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</si>
  <si>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</si>
  <si>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</si>
  <si>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7497 - CENTAR ZA ODGOJ I OBRAZOVANJE VINKO BEK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</si>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</sst>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1611717.68</v>
      </c>
      <c r="D2" s="6">
        <f>'PR-RAS'!E6</f>
        <v>1789708.06</v>
      </c>
      <c r="E2" s="6">
        <v>0</v>
      </c>
      <c r="F2" s="6">
        <v>0</v>
      </c>
      <c r="G2" s="7">
        <f t="shared" ref="G2:G264" si="0">(B2/1000)*(C2*1+D2*2)</f>
        <v>5191.1337999999996</v>
      </c>
      <c r="H2" s="7">
        <f t="shared" ref="H2:H264" si="1">ABS(C2-ROUND(C2,0))+ABS(D2-ROUND(D2,0))</f>
        <v>0.38000000012107193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74892.329999999987</v>
      </c>
      <c r="D46" s="1">
        <f>'PR-RAS'!E50</f>
        <v>96666.040000000008</v>
      </c>
      <c r="E46" s="1">
        <v>0</v>
      </c>
      <c r="F46" s="1">
        <v>0</v>
      </c>
      <c r="G46" s="2">
        <f t="shared" si="0"/>
        <v>12070.098450000001</v>
      </c>
      <c r="H46" s="2">
        <f t="shared" si="1"/>
        <v>0.36999999999534339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66680.95</v>
      </c>
      <c r="D50" s="1">
        <f>'PR-RAS'!E54</f>
        <v>94075.88</v>
      </c>
      <c r="E50" s="1">
        <v>0</v>
      </c>
      <c r="F50" s="1">
        <v>0</v>
      </c>
      <c r="G50" s="2">
        <f t="shared" si="0"/>
        <v>12486.802790000002</v>
      </c>
      <c r="H50" s="2">
        <f t="shared" si="1"/>
        <v>0.16999999999825377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66680.95</v>
      </c>
      <c r="D53" s="1">
        <f>'PR-RAS'!E57</f>
        <v>94075.88</v>
      </c>
      <c r="E53" s="1">
        <v>0</v>
      </c>
      <c r="F53" s="1">
        <v>0</v>
      </c>
      <c r="G53" s="2">
        <f t="shared" si="0"/>
        <v>13251.30092</v>
      </c>
      <c r="H53" s="2">
        <f t="shared" si="1"/>
        <v>0.16999999999825377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233.59</v>
      </c>
      <c r="D64" s="1">
        <f>'PR-RAS'!E68</f>
        <v>0</v>
      </c>
      <c r="E64" s="1">
        <v>0</v>
      </c>
      <c r="F64" s="1">
        <v>0</v>
      </c>
      <c r="G64" s="2">
        <f t="shared" si="0"/>
        <v>14.71617</v>
      </c>
      <c r="H64" s="2">
        <f t="shared" si="1"/>
        <v>0.40999999999999659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233.59</v>
      </c>
      <c r="D65" s="1">
        <f>'PR-RAS'!E69</f>
        <v>0</v>
      </c>
      <c r="E65" s="1">
        <v>0</v>
      </c>
      <c r="F65" s="1">
        <v>0</v>
      </c>
      <c r="G65" s="2">
        <f t="shared" si="0"/>
        <v>14.949760000000001</v>
      </c>
      <c r="H65" s="2">
        <f t="shared" si="1"/>
        <v>0.40999999999999659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7977.79</v>
      </c>
      <c r="D73" s="1">
        <f>'PR-RAS'!E77</f>
        <v>2590.16</v>
      </c>
      <c r="E73" s="1">
        <v>0</v>
      </c>
      <c r="F73" s="1">
        <v>0</v>
      </c>
      <c r="G73" s="2">
        <f t="shared" si="0"/>
        <v>947.38391999999999</v>
      </c>
      <c r="H73" s="2">
        <f t="shared" si="1"/>
        <v>0.36999999999989086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1479.86</v>
      </c>
      <c r="D74" s="1">
        <f>'PR-RAS'!E78</f>
        <v>1994.38</v>
      </c>
      <c r="E74" s="1">
        <v>0</v>
      </c>
      <c r="F74" s="1">
        <v>0</v>
      </c>
      <c r="G74" s="2">
        <f t="shared" si="0"/>
        <v>399.20925999999997</v>
      </c>
      <c r="H74" s="2">
        <f t="shared" si="1"/>
        <v>0.52000000000020918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6497.93</v>
      </c>
      <c r="D75" s="1">
        <f>'PR-RAS'!E79</f>
        <v>0</v>
      </c>
      <c r="E75" s="1">
        <v>0</v>
      </c>
      <c r="F75" s="1">
        <v>0</v>
      </c>
      <c r="G75" s="2">
        <f t="shared" si="0"/>
        <v>480.84681999999998</v>
      </c>
      <c r="H75" s="2">
        <f t="shared" si="1"/>
        <v>6.9999999999708962E-2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595.78</v>
      </c>
      <c r="E76" s="1">
        <v>0</v>
      </c>
      <c r="F76" s="1">
        <v>0</v>
      </c>
      <c r="G76" s="2">
        <f t="shared" si="0"/>
        <v>89.36699999999999</v>
      </c>
      <c r="H76" s="2">
        <f t="shared" si="1"/>
        <v>0.22000000000002728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1.03</v>
      </c>
      <c r="E78" s="1">
        <v>0</v>
      </c>
      <c r="F78" s="1">
        <v>0</v>
      </c>
      <c r="G78" s="2">
        <f t="shared" si="0"/>
        <v>0.15862000000000001</v>
      </c>
      <c r="H78" s="2">
        <f t="shared" si="1"/>
        <v>3.0000000000000027E-2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1.03</v>
      </c>
      <c r="E79" s="1">
        <v>0</v>
      </c>
      <c r="F79" s="1">
        <v>0</v>
      </c>
      <c r="G79" s="2">
        <f t="shared" si="0"/>
        <v>0.16068000000000002</v>
      </c>
      <c r="H79" s="2">
        <f t="shared" si="1"/>
        <v>3.0000000000000027E-2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1.03</v>
      </c>
      <c r="E81" s="1">
        <v>0</v>
      </c>
      <c r="F81" s="1">
        <v>0</v>
      </c>
      <c r="G81" s="2">
        <f t="shared" si="0"/>
        <v>0.1648</v>
      </c>
      <c r="H81" s="2">
        <f t="shared" si="1"/>
        <v>3.0000000000000027E-2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2300.1799999999998</v>
      </c>
      <c r="D102" s="1">
        <f>'PR-RAS'!E106</f>
        <v>3038.51</v>
      </c>
      <c r="E102" s="1">
        <v>0</v>
      </c>
      <c r="F102" s="1">
        <v>0</v>
      </c>
      <c r="G102" s="2">
        <f t="shared" si="0"/>
        <v>846.09720000000016</v>
      </c>
      <c r="H102" s="2">
        <f t="shared" si="1"/>
        <v>0.66999999999961801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2300.1799999999998</v>
      </c>
      <c r="D108" s="1">
        <f>'PR-RAS'!E112</f>
        <v>3038.51</v>
      </c>
      <c r="E108" s="1">
        <v>0</v>
      </c>
      <c r="F108" s="1">
        <v>0</v>
      </c>
      <c r="G108" s="2">
        <f t="shared" si="0"/>
        <v>896.36040000000003</v>
      </c>
      <c r="H108" s="2">
        <f t="shared" si="1"/>
        <v>0.66999999999961801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2300.1799999999998</v>
      </c>
      <c r="D113" s="1">
        <f>'PR-RAS'!E117</f>
        <v>3038.51</v>
      </c>
      <c r="E113" s="1">
        <v>0</v>
      </c>
      <c r="F113" s="1">
        <v>0</v>
      </c>
      <c r="G113" s="2">
        <f t="shared" si="0"/>
        <v>938.24640000000011</v>
      </c>
      <c r="H113" s="2">
        <f t="shared" si="1"/>
        <v>0.66999999999961801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54681.75</v>
      </c>
      <c r="D120" s="1">
        <f>'PR-RAS'!E124</f>
        <v>48882.67</v>
      </c>
      <c r="E120" s="1">
        <v>0</v>
      </c>
      <c r="F120" s="1">
        <v>0</v>
      </c>
      <c r="G120" s="2">
        <f t="shared" si="0"/>
        <v>18141.203709999998</v>
      </c>
      <c r="H120" s="2">
        <f t="shared" si="1"/>
        <v>0.58000000000174623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41669.120000000003</v>
      </c>
      <c r="D121" s="1">
        <f>'PR-RAS'!E125</f>
        <v>48696.54</v>
      </c>
      <c r="E121" s="1">
        <v>0</v>
      </c>
      <c r="F121" s="1">
        <v>0</v>
      </c>
      <c r="G121" s="2">
        <f t="shared" si="0"/>
        <v>16687.464</v>
      </c>
      <c r="H121" s="2">
        <f t="shared" si="1"/>
        <v>0.58000000000174623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41669.120000000003</v>
      </c>
      <c r="D123" s="1">
        <f>'PR-RAS'!E127</f>
        <v>48696.54</v>
      </c>
      <c r="E123" s="1">
        <v>0</v>
      </c>
      <c r="F123" s="1">
        <v>0</v>
      </c>
      <c r="G123" s="2">
        <f t="shared" si="0"/>
        <v>16965.588400000001</v>
      </c>
      <c r="H123" s="2">
        <f t="shared" si="1"/>
        <v>0.58000000000174623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13012.63</v>
      </c>
      <c r="D124" s="1">
        <f>'PR-RAS'!E128</f>
        <v>186.13</v>
      </c>
      <c r="E124" s="1">
        <v>0</v>
      </c>
      <c r="F124" s="1">
        <v>0</v>
      </c>
      <c r="G124" s="2">
        <f t="shared" si="0"/>
        <v>1646.3414699999998</v>
      </c>
      <c r="H124" s="2">
        <f t="shared" si="1"/>
        <v>0.50000000000079581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4625.7299999999996</v>
      </c>
      <c r="D125" s="1">
        <f>'PR-RAS'!E129</f>
        <v>0</v>
      </c>
      <c r="E125" s="1">
        <v>0</v>
      </c>
      <c r="F125" s="1">
        <v>0</v>
      </c>
      <c r="G125" s="2">
        <f t="shared" si="0"/>
        <v>573.59051999999997</v>
      </c>
      <c r="H125" s="2">
        <f t="shared" si="1"/>
        <v>0.27000000000043656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8386.9</v>
      </c>
      <c r="D126" s="1">
        <f>'PR-RAS'!E130</f>
        <v>186.13</v>
      </c>
      <c r="E126" s="1">
        <v>0</v>
      </c>
      <c r="F126" s="1">
        <v>0</v>
      </c>
      <c r="G126" s="2">
        <f t="shared" si="0"/>
        <v>1094.895</v>
      </c>
      <c r="H126" s="2">
        <f t="shared" si="1"/>
        <v>0.23000000000035925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1479843.42</v>
      </c>
      <c r="D129" s="1">
        <f>'PR-RAS'!E133</f>
        <v>1641119.81</v>
      </c>
      <c r="E129" s="1">
        <v>0</v>
      </c>
      <c r="F129" s="1">
        <v>0</v>
      </c>
      <c r="G129" s="2">
        <f t="shared" si="0"/>
        <v>609546.62912000006</v>
      </c>
      <c r="H129" s="2">
        <f t="shared" si="1"/>
        <v>0.60999999986961484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1479843.42</v>
      </c>
      <c r="D130" s="1">
        <f>'PR-RAS'!E134</f>
        <v>1641119.81</v>
      </c>
      <c r="E130" s="1">
        <v>0</v>
      </c>
      <c r="F130" s="1">
        <v>0</v>
      </c>
      <c r="G130" s="2">
        <f t="shared" si="0"/>
        <v>614308.71216</v>
      </c>
      <c r="H130" s="2">
        <f t="shared" si="1"/>
        <v>0.60999999986961484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1470312.53</v>
      </c>
      <c r="D131" s="1">
        <f>'PR-RAS'!E135</f>
        <v>1627879.81</v>
      </c>
      <c r="E131" s="1">
        <v>0</v>
      </c>
      <c r="F131" s="1">
        <v>0</v>
      </c>
      <c r="G131" s="2">
        <f t="shared" si="0"/>
        <v>614389.37950000004</v>
      </c>
      <c r="H131" s="2">
        <f t="shared" si="1"/>
        <v>0.65999999991618097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9530.89</v>
      </c>
      <c r="D132" s="1">
        <f>'PR-RAS'!E136</f>
        <v>13240</v>
      </c>
      <c r="E132" s="1">
        <v>0</v>
      </c>
      <c r="F132" s="1">
        <v>0</v>
      </c>
      <c r="G132" s="2">
        <f t="shared" si="0"/>
        <v>4717.42659</v>
      </c>
      <c r="H132" s="2">
        <f t="shared" si="1"/>
        <v>0.11000000000058208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1537867.5199999996</v>
      </c>
      <c r="D147" s="1">
        <f>'PR-RAS'!E151</f>
        <v>1721086.0500000003</v>
      </c>
      <c r="E147" s="1">
        <v>0</v>
      </c>
      <c r="F147" s="1">
        <v>0</v>
      </c>
      <c r="G147" s="2">
        <f t="shared" si="0"/>
        <v>727085.78451999999</v>
      </c>
      <c r="H147" s="2">
        <f t="shared" si="1"/>
        <v>0.53000000072643161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1195072.5499999998</v>
      </c>
      <c r="D148" s="1">
        <f>'PR-RAS'!E152</f>
        <v>1398520.9200000002</v>
      </c>
      <c r="E148" s="1">
        <v>0</v>
      </c>
      <c r="F148" s="1">
        <v>0</v>
      </c>
      <c r="G148" s="2">
        <f t="shared" si="0"/>
        <v>586840.81533000001</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1007330.85</v>
      </c>
      <c r="D149" s="1">
        <f>'PR-RAS'!E153</f>
        <v>1176357.2000000002</v>
      </c>
      <c r="E149" s="1">
        <v>0</v>
      </c>
      <c r="F149" s="1">
        <v>0</v>
      </c>
      <c r="G149" s="2">
        <f t="shared" si="0"/>
        <v>497286.69700000004</v>
      </c>
      <c r="H149" s="2">
        <f t="shared" si="1"/>
        <v>0.35000000020954758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816367.02</v>
      </c>
      <c r="D150" s="1">
        <f>'PR-RAS'!E154</f>
        <v>950880.67</v>
      </c>
      <c r="E150" s="1">
        <v>0</v>
      </c>
      <c r="F150" s="1">
        <v>0</v>
      </c>
      <c r="G150" s="2">
        <f t="shared" si="0"/>
        <v>405001.12564000004</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8165.7</v>
      </c>
      <c r="D152" s="1">
        <f>'PR-RAS'!E156</f>
        <v>13198.3</v>
      </c>
      <c r="E152" s="1">
        <v>0</v>
      </c>
      <c r="F152" s="1">
        <v>0</v>
      </c>
      <c r="G152" s="2">
        <f t="shared" si="0"/>
        <v>5218.9072999999989</v>
      </c>
      <c r="H152" s="2">
        <f t="shared" si="1"/>
        <v>0.5999999999994543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182798.13</v>
      </c>
      <c r="D153" s="1">
        <f>'PR-RAS'!E157</f>
        <v>212278.23</v>
      </c>
      <c r="E153" s="1">
        <v>0</v>
      </c>
      <c r="F153" s="1">
        <v>0</v>
      </c>
      <c r="G153" s="2">
        <f t="shared" si="0"/>
        <v>92317.897680000009</v>
      </c>
      <c r="H153" s="2">
        <f t="shared" si="1"/>
        <v>0.36000000001513399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42655.3</v>
      </c>
      <c r="D154" s="1">
        <f>'PR-RAS'!E158</f>
        <v>57196.94</v>
      </c>
      <c r="E154" s="1">
        <v>0</v>
      </c>
      <c r="F154" s="1">
        <v>0</v>
      </c>
      <c r="G154" s="2">
        <f t="shared" si="0"/>
        <v>24028.524539999999</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145086.39999999999</v>
      </c>
      <c r="D155" s="1">
        <f>'PR-RAS'!E159</f>
        <v>164966.78</v>
      </c>
      <c r="E155" s="1">
        <v>0</v>
      </c>
      <c r="F155" s="1">
        <v>0</v>
      </c>
      <c r="G155" s="2">
        <f t="shared" si="0"/>
        <v>73153.073839999997</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145086.39999999999</v>
      </c>
      <c r="D157" s="1">
        <f>'PR-RAS'!E161</f>
        <v>164966.78</v>
      </c>
      <c r="E157" s="1">
        <v>0</v>
      </c>
      <c r="F157" s="1">
        <v>0</v>
      </c>
      <c r="G157" s="2">
        <f t="shared" si="0"/>
        <v>74103.113759999993</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326781.64999999997</v>
      </c>
      <c r="D159" s="1">
        <f>'PR-RAS'!E163</f>
        <v>302072.28000000003</v>
      </c>
      <c r="E159" s="1">
        <v>0</v>
      </c>
      <c r="F159" s="1">
        <v>0</v>
      </c>
      <c r="G159" s="2">
        <f t="shared" si="0"/>
        <v>147086.34117999999</v>
      </c>
      <c r="H159" s="2">
        <f t="shared" si="1"/>
        <v>0.63000000006286427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62523.1</v>
      </c>
      <c r="D160" s="1">
        <f>'PR-RAS'!E164</f>
        <v>62183.829999999994</v>
      </c>
      <c r="E160" s="1">
        <v>0</v>
      </c>
      <c r="F160" s="1">
        <v>0</v>
      </c>
      <c r="G160" s="2">
        <f t="shared" si="0"/>
        <v>29715.630839999998</v>
      </c>
      <c r="H160" s="2">
        <f t="shared" si="1"/>
        <v>0.27000000000407454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31766.87</v>
      </c>
      <c r="D161" s="1">
        <f>'PR-RAS'!E165</f>
        <v>29866.23</v>
      </c>
      <c r="E161" s="1">
        <v>0</v>
      </c>
      <c r="F161" s="1">
        <v>0</v>
      </c>
      <c r="G161" s="2">
        <f t="shared" si="0"/>
        <v>14639.892800000001</v>
      </c>
      <c r="H161" s="2">
        <f t="shared" si="1"/>
        <v>0.36000000000058208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28636.31</v>
      </c>
      <c r="D162" s="1">
        <f>'PR-RAS'!E166</f>
        <v>30942.89</v>
      </c>
      <c r="E162" s="1">
        <v>0</v>
      </c>
      <c r="F162" s="1">
        <v>0</v>
      </c>
      <c r="G162" s="2">
        <f t="shared" si="0"/>
        <v>14574.056489999999</v>
      </c>
      <c r="H162" s="2">
        <f t="shared" si="1"/>
        <v>0.42000000000189175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2119.92</v>
      </c>
      <c r="D163" s="1">
        <f>'PR-RAS'!E167</f>
        <v>1374.71</v>
      </c>
      <c r="E163" s="1">
        <v>0</v>
      </c>
      <c r="F163" s="1">
        <v>0</v>
      </c>
      <c r="G163" s="2">
        <f t="shared" si="0"/>
        <v>788.83308</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186108.05</v>
      </c>
      <c r="D165" s="1">
        <f>'PR-RAS'!E169</f>
        <v>161299.01</v>
      </c>
      <c r="E165" s="1">
        <v>0</v>
      </c>
      <c r="F165" s="1">
        <v>0</v>
      </c>
      <c r="G165" s="2">
        <f t="shared" si="0"/>
        <v>83427.795480000001</v>
      </c>
      <c r="H165" s="2">
        <f t="shared" si="1"/>
        <v>5.9999999997671694E-2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6287.43</v>
      </c>
      <c r="D166" s="1">
        <f>'PR-RAS'!E170</f>
        <v>9548.0300000000007</v>
      </c>
      <c r="E166" s="1">
        <v>0</v>
      </c>
      <c r="F166" s="1">
        <v>0</v>
      </c>
      <c r="G166" s="2">
        <f t="shared" si="0"/>
        <v>4188.2758500000009</v>
      </c>
      <c r="H166" s="2">
        <f t="shared" si="1"/>
        <v>0.46000000000094587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30233.7</v>
      </c>
      <c r="D167" s="1">
        <f>'PR-RAS'!E171</f>
        <v>49372.08</v>
      </c>
      <c r="E167" s="1">
        <v>0</v>
      </c>
      <c r="F167" s="1">
        <v>0</v>
      </c>
      <c r="G167" s="2">
        <f t="shared" si="0"/>
        <v>21410.32476</v>
      </c>
      <c r="H167" s="2">
        <f t="shared" si="1"/>
        <v>0.38000000000101863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139766.45000000001</v>
      </c>
      <c r="D168" s="1">
        <f>'PR-RAS'!E172</f>
        <v>76150.67</v>
      </c>
      <c r="E168" s="1">
        <v>0</v>
      </c>
      <c r="F168" s="1">
        <v>0</v>
      </c>
      <c r="G168" s="2">
        <f t="shared" si="0"/>
        <v>48775.320930000009</v>
      </c>
      <c r="H168" s="2">
        <f t="shared" si="1"/>
        <v>0.78000000001338776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3125.74</v>
      </c>
      <c r="D169" s="1">
        <f>'PR-RAS'!E173</f>
        <v>18935.599999999999</v>
      </c>
      <c r="E169" s="1">
        <v>0</v>
      </c>
      <c r="F169" s="1">
        <v>0</v>
      </c>
      <c r="G169" s="2">
        <f t="shared" si="0"/>
        <v>6887.4859199999992</v>
      </c>
      <c r="H169" s="2">
        <f t="shared" si="1"/>
        <v>0.66000000000167347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5714.52</v>
      </c>
      <c r="D170" s="1">
        <f>'PR-RAS'!E174</f>
        <v>7066.95</v>
      </c>
      <c r="E170" s="1">
        <v>0</v>
      </c>
      <c r="F170" s="1">
        <v>0</v>
      </c>
      <c r="G170" s="2">
        <f t="shared" si="0"/>
        <v>3354.3829799999999</v>
      </c>
      <c r="H170" s="2">
        <f t="shared" si="1"/>
        <v>0.52999999999974534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980.21</v>
      </c>
      <c r="D172" s="1">
        <f>'PR-RAS'!E176</f>
        <v>225.68</v>
      </c>
      <c r="E172" s="1">
        <v>0</v>
      </c>
      <c r="F172" s="1">
        <v>0</v>
      </c>
      <c r="G172" s="2">
        <f t="shared" si="0"/>
        <v>244.79847000000004</v>
      </c>
      <c r="H172" s="2">
        <f t="shared" si="1"/>
        <v>0.53000000000002956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76081.06</v>
      </c>
      <c r="D173" s="1">
        <f>'PR-RAS'!E177</f>
        <v>73763.48</v>
      </c>
      <c r="E173" s="1">
        <v>0</v>
      </c>
      <c r="F173" s="1">
        <v>0</v>
      </c>
      <c r="G173" s="2">
        <f t="shared" si="0"/>
        <v>38460.579439999994</v>
      </c>
      <c r="H173" s="2">
        <f t="shared" si="1"/>
        <v>0.53999999999359716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7416.37</v>
      </c>
      <c r="D174" s="1">
        <f>'PR-RAS'!E178</f>
        <v>6862.11</v>
      </c>
      <c r="E174" s="1">
        <v>0</v>
      </c>
      <c r="F174" s="1">
        <v>0</v>
      </c>
      <c r="G174" s="2">
        <f t="shared" si="0"/>
        <v>3657.3220699999997</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15239.2</v>
      </c>
      <c r="D175" s="1">
        <f>'PR-RAS'!E179</f>
        <v>13584.58</v>
      </c>
      <c r="E175" s="1">
        <v>0</v>
      </c>
      <c r="F175" s="1">
        <v>0</v>
      </c>
      <c r="G175" s="2">
        <f t="shared" si="0"/>
        <v>7379.0546399999994</v>
      </c>
      <c r="H175" s="2">
        <f t="shared" si="1"/>
        <v>0.62000000000080036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2914.33</v>
      </c>
      <c r="D176" s="1">
        <f>'PR-RAS'!E180</f>
        <v>1937.31</v>
      </c>
      <c r="E176" s="1">
        <v>0</v>
      </c>
      <c r="F176" s="1">
        <v>0</v>
      </c>
      <c r="G176" s="2">
        <f t="shared" si="0"/>
        <v>1188.0662499999999</v>
      </c>
      <c r="H176" s="2">
        <f t="shared" si="1"/>
        <v>0.63999999999987267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13733.98</v>
      </c>
      <c r="D177" s="1">
        <f>'PR-RAS'!E181</f>
        <v>10424.299999999999</v>
      </c>
      <c r="E177" s="1">
        <v>0</v>
      </c>
      <c r="F177" s="1">
        <v>0</v>
      </c>
      <c r="G177" s="2">
        <f t="shared" si="0"/>
        <v>6086.5340800000004</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25090.68</v>
      </c>
      <c r="D178" s="1">
        <f>'PR-RAS'!E182</f>
        <v>28050.12</v>
      </c>
      <c r="E178" s="1">
        <v>0</v>
      </c>
      <c r="F178" s="1">
        <v>0</v>
      </c>
      <c r="G178" s="2">
        <f t="shared" si="0"/>
        <v>14370.792839999998</v>
      </c>
      <c r="H178" s="2">
        <f t="shared" si="1"/>
        <v>0.43999999999869033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1352.67</v>
      </c>
      <c r="D179" s="1">
        <f>'PR-RAS'!E183</f>
        <v>1257.67</v>
      </c>
      <c r="E179" s="1">
        <v>0</v>
      </c>
      <c r="F179" s="1">
        <v>0</v>
      </c>
      <c r="G179" s="2">
        <f t="shared" si="0"/>
        <v>688.50577999999996</v>
      </c>
      <c r="H179" s="2">
        <f t="shared" si="1"/>
        <v>0.65999999999985448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7852.93</v>
      </c>
      <c r="D180" s="1">
        <f>'PR-RAS'!E184</f>
        <v>8576.15</v>
      </c>
      <c r="E180" s="1">
        <v>0</v>
      </c>
      <c r="F180" s="1">
        <v>0</v>
      </c>
      <c r="G180" s="2">
        <f t="shared" si="0"/>
        <v>4475.9361699999999</v>
      </c>
      <c r="H180" s="2">
        <f t="shared" si="1"/>
        <v>0.21999999999934516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500.2</v>
      </c>
      <c r="D181" s="1">
        <f>'PR-RAS'!E185</f>
        <v>1368.3</v>
      </c>
      <c r="E181" s="1">
        <v>0</v>
      </c>
      <c r="F181" s="1">
        <v>0</v>
      </c>
      <c r="G181" s="2">
        <f t="shared" si="0"/>
        <v>582.62399999999991</v>
      </c>
      <c r="H181" s="2">
        <f t="shared" si="1"/>
        <v>0.49999999999994316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1980.7</v>
      </c>
      <c r="D182" s="1">
        <f>'PR-RAS'!E186</f>
        <v>1702.94</v>
      </c>
      <c r="E182" s="1">
        <v>0</v>
      </c>
      <c r="F182" s="1">
        <v>0</v>
      </c>
      <c r="G182" s="2">
        <f t="shared" si="0"/>
        <v>974.97097999999994</v>
      </c>
      <c r="H182" s="2">
        <f t="shared" si="1"/>
        <v>0.35999999999989996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2069.4399999999996</v>
      </c>
      <c r="D184" s="1">
        <f>'PR-RAS'!E188</f>
        <v>4825.96</v>
      </c>
      <c r="E184" s="1">
        <v>0</v>
      </c>
      <c r="F184" s="1">
        <v>0</v>
      </c>
      <c r="G184" s="2">
        <f t="shared" si="0"/>
        <v>2145.0088799999999</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1209.8599999999999</v>
      </c>
      <c r="D186" s="1">
        <f>'PR-RAS'!E190</f>
        <v>2476.92</v>
      </c>
      <c r="E186" s="1">
        <v>0</v>
      </c>
      <c r="F186" s="1">
        <v>0</v>
      </c>
      <c r="G186" s="2">
        <f t="shared" si="0"/>
        <v>1140.2845</v>
      </c>
      <c r="H186" s="2">
        <f t="shared" si="1"/>
        <v>0.22000000000002728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12.47</v>
      </c>
      <c r="D187" s="1">
        <f>'PR-RAS'!E191</f>
        <v>1405.48</v>
      </c>
      <c r="E187" s="1">
        <v>0</v>
      </c>
      <c r="F187" s="1">
        <v>0</v>
      </c>
      <c r="G187" s="2">
        <f t="shared" si="0"/>
        <v>525.15797999999995</v>
      </c>
      <c r="H187" s="2">
        <f t="shared" si="1"/>
        <v>0.95000000000001883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636.41</v>
      </c>
      <c r="D188" s="1">
        <f>'PR-RAS'!E192</f>
        <v>535</v>
      </c>
      <c r="E188" s="1">
        <v>0</v>
      </c>
      <c r="F188" s="1">
        <v>0</v>
      </c>
      <c r="G188" s="2">
        <f t="shared" si="0"/>
        <v>319.09866999999997</v>
      </c>
      <c r="H188" s="2">
        <f t="shared" si="1"/>
        <v>0.40999999999996817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210.7</v>
      </c>
      <c r="D191" s="1">
        <f>'PR-RAS'!E195</f>
        <v>408.56</v>
      </c>
      <c r="E191" s="1">
        <v>0</v>
      </c>
      <c r="F191" s="1">
        <v>0</v>
      </c>
      <c r="G191" s="2">
        <f t="shared" si="0"/>
        <v>195.28579999999999</v>
      </c>
      <c r="H191" s="2">
        <f t="shared" si="1"/>
        <v>0.74000000000000909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742.41</v>
      </c>
      <c r="D192" s="1">
        <f>'PR-RAS'!E196</f>
        <v>885.33</v>
      </c>
      <c r="E192" s="1">
        <v>0</v>
      </c>
      <c r="F192" s="1">
        <v>0</v>
      </c>
      <c r="G192" s="2">
        <f t="shared" si="0"/>
        <v>479.99637000000001</v>
      </c>
      <c r="H192" s="2">
        <f t="shared" si="1"/>
        <v>0.74000000000000909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742.41</v>
      </c>
      <c r="D206" s="1">
        <f>'PR-RAS'!E210</f>
        <v>885.33</v>
      </c>
      <c r="E206" s="1">
        <v>0</v>
      </c>
      <c r="F206" s="1">
        <v>0</v>
      </c>
      <c r="G206" s="2">
        <f t="shared" si="0"/>
        <v>515.17935</v>
      </c>
      <c r="H206" s="2">
        <f t="shared" si="1"/>
        <v>0.74000000000000909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705.38</v>
      </c>
      <c r="D207" s="1">
        <f>'PR-RAS'!E211</f>
        <v>885.33</v>
      </c>
      <c r="E207" s="1">
        <v>0</v>
      </c>
      <c r="F207" s="1">
        <v>0</v>
      </c>
      <c r="G207" s="2">
        <f t="shared" si="0"/>
        <v>510.06423999999998</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37.03</v>
      </c>
      <c r="D209" s="1">
        <f>'PR-RAS'!E213</f>
        <v>0</v>
      </c>
      <c r="E209" s="1">
        <v>0</v>
      </c>
      <c r="F209" s="1">
        <v>0</v>
      </c>
      <c r="G209" s="2">
        <f t="shared" si="0"/>
        <v>7.7022399999999998</v>
      </c>
      <c r="H209" s="2">
        <f t="shared" si="1"/>
        <v>3.0000000000001137E-2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864.2</v>
      </c>
      <c r="E220" s="1">
        <v>0</v>
      </c>
      <c r="F220" s="1">
        <v>0</v>
      </c>
      <c r="G220" s="2">
        <f t="shared" si="0"/>
        <v>378.51960000000003</v>
      </c>
      <c r="H220" s="2">
        <f t="shared" si="1"/>
        <v>0.20000000000004547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864.2</v>
      </c>
      <c r="E243" s="1">
        <v>0</v>
      </c>
      <c r="F243" s="1">
        <v>0</v>
      </c>
      <c r="G243" s="2">
        <f t="shared" si="0"/>
        <v>418.27280000000002</v>
      </c>
      <c r="H243" s="2">
        <f t="shared" si="1"/>
        <v>0.20000000000004547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864.2</v>
      </c>
      <c r="E244" s="1">
        <v>0</v>
      </c>
      <c r="F244" s="1">
        <v>0</v>
      </c>
      <c r="G244" s="2">
        <f t="shared" si="0"/>
        <v>420.00119999999998</v>
      </c>
      <c r="H244" s="2">
        <f t="shared" si="1"/>
        <v>0.20000000000004547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15270.91</v>
      </c>
      <c r="D248" s="1">
        <f>'PR-RAS'!E252</f>
        <v>18743.32</v>
      </c>
      <c r="E248" s="1">
        <v>0</v>
      </c>
      <c r="F248" s="1">
        <v>0</v>
      </c>
      <c r="G248" s="2">
        <f t="shared" si="0"/>
        <v>13031.11485</v>
      </c>
      <c r="H248" s="2">
        <f t="shared" si="1"/>
        <v>0.40999999999985448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15270.91</v>
      </c>
      <c r="D255" s="1">
        <f>'PR-RAS'!E259</f>
        <v>18743.32</v>
      </c>
      <c r="E255" s="1">
        <v>0</v>
      </c>
      <c r="F255" s="1">
        <v>0</v>
      </c>
      <c r="G255" s="2">
        <f t="shared" si="0"/>
        <v>13400.417700000002</v>
      </c>
      <c r="H255" s="2">
        <f t="shared" si="1"/>
        <v>0.40999999999985448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2681.37</v>
      </c>
      <c r="D256" s="1">
        <f>'PR-RAS'!E260</f>
        <v>5412.37</v>
      </c>
      <c r="E256" s="1">
        <v>0</v>
      </c>
      <c r="F256" s="1">
        <v>0</v>
      </c>
      <c r="G256" s="2">
        <f t="shared" si="0"/>
        <v>3444.0580500000001</v>
      </c>
      <c r="H256" s="2">
        <f t="shared" si="1"/>
        <v>0.73999999999978172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12589.54</v>
      </c>
      <c r="D257" s="1">
        <f>'PR-RAS'!E261</f>
        <v>13330.95</v>
      </c>
      <c r="E257" s="1">
        <v>0</v>
      </c>
      <c r="F257" s="1">
        <v>0</v>
      </c>
      <c r="G257" s="2">
        <f t="shared" si="0"/>
        <v>10048.368640000001</v>
      </c>
      <c r="H257" s="2">
        <f t="shared" si="1"/>
        <v>0.50999999999839929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1537867.5199999996</v>
      </c>
      <c r="D285" s="1">
        <f>'PR-RAS'!E289</f>
        <v>1721086.0500000003</v>
      </c>
      <c r="E285" s="1">
        <v>0</v>
      </c>
      <c r="F285" s="1">
        <v>0</v>
      </c>
      <c r="G285" s="2">
        <f t="shared" si="8"/>
        <v>1414331.25208</v>
      </c>
      <c r="H285" s="2">
        <f t="shared" si="9"/>
        <v>0.53000000072643161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73850.160000000382</v>
      </c>
      <c r="D286" s="1">
        <f>'PR-RAS'!E290</f>
        <v>68622.009999999776</v>
      </c>
      <c r="E286" s="1">
        <v>0</v>
      </c>
      <c r="F286" s="1">
        <v>0</v>
      </c>
      <c r="G286" s="2">
        <f t="shared" si="8"/>
        <v>60161.841299999978</v>
      </c>
      <c r="H286" s="2">
        <f t="shared" si="9"/>
        <v>0.17000000015832484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28842.68</v>
      </c>
      <c r="D288" s="1">
        <f>'PR-RAS'!E292</f>
        <v>80343.05</v>
      </c>
      <c r="E288" s="1">
        <v>0</v>
      </c>
      <c r="F288" s="1">
        <v>0</v>
      </c>
      <c r="G288" s="2">
        <f t="shared" si="8"/>
        <v>54394.759859999998</v>
      </c>
      <c r="H288" s="2">
        <f t="shared" si="9"/>
        <v>0.37000000000261934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19225.64</v>
      </c>
      <c r="D290" s="1">
        <f>'PR-RAS'!E294</f>
        <v>21760.82</v>
      </c>
      <c r="E290" s="1">
        <v>0</v>
      </c>
      <c r="F290" s="1">
        <v>0</v>
      </c>
      <c r="G290" s="2">
        <f t="shared" si="8"/>
        <v>18133.963919999998</v>
      </c>
      <c r="H290" s="2">
        <f t="shared" si="9"/>
        <v>0.54000000000087311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18527.169999999998</v>
      </c>
      <c r="D291" s="1">
        <f>'PR-RAS'!E295</f>
        <v>21058.86</v>
      </c>
      <c r="E291" s="1">
        <v>0</v>
      </c>
      <c r="F291" s="1">
        <v>0</v>
      </c>
      <c r="G291" s="2">
        <f t="shared" si="8"/>
        <v>17587.018099999998</v>
      </c>
      <c r="H291" s="2">
        <f t="shared" si="9"/>
        <v>0.30999999999767169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95095.65</v>
      </c>
      <c r="D345" s="1">
        <f>'PR-RAS'!E350</f>
        <v>115173.52</v>
      </c>
      <c r="E345" s="1">
        <v>0</v>
      </c>
      <c r="F345" s="1">
        <v>0</v>
      </c>
      <c r="G345" s="2">
        <f t="shared" si="8"/>
        <v>111952.28535999999</v>
      </c>
      <c r="H345" s="2">
        <f t="shared" si="9"/>
        <v>0.83000000000174623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183</v>
      </c>
      <c r="E346" s="1">
        <v>0</v>
      </c>
      <c r="F346" s="1">
        <v>0</v>
      </c>
      <c r="G346" s="2">
        <f t="shared" si="8"/>
        <v>126.27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183</v>
      </c>
      <c r="E351" s="1">
        <v>0</v>
      </c>
      <c r="F351" s="1">
        <v>0</v>
      </c>
      <c r="G351" s="2">
        <f t="shared" si="8"/>
        <v>128.1</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183</v>
      </c>
      <c r="E354" s="1">
        <v>0</v>
      </c>
      <c r="F354" s="1">
        <v>0</v>
      </c>
      <c r="G354" s="2">
        <f t="shared" si="8"/>
        <v>129.19799999999998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86228.42</v>
      </c>
      <c r="D358" s="1">
        <f>'PR-RAS'!E363</f>
        <v>112499.27</v>
      </c>
      <c r="E358" s="1">
        <v>0</v>
      </c>
      <c r="F358" s="1">
        <v>0</v>
      </c>
      <c r="G358" s="2">
        <f t="shared" si="8"/>
        <v>111108.02472</v>
      </c>
      <c r="H358" s="2">
        <f t="shared" si="9"/>
        <v>0.69000000000232831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86228.42</v>
      </c>
      <c r="D364" s="1">
        <f>'PR-RAS'!E369</f>
        <v>92820.58</v>
      </c>
      <c r="E364" s="1">
        <v>0</v>
      </c>
      <c r="F364" s="1">
        <v>0</v>
      </c>
      <c r="G364" s="2">
        <f t="shared" si="8"/>
        <v>98688.65754</v>
      </c>
      <c r="H364" s="2">
        <f t="shared" si="9"/>
        <v>0.83999999999650754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32745.8</v>
      </c>
      <c r="D365" s="1">
        <f>'PR-RAS'!E370</f>
        <v>10236.1</v>
      </c>
      <c r="E365" s="1">
        <v>0</v>
      </c>
      <c r="F365" s="1">
        <v>0</v>
      </c>
      <c r="G365" s="2">
        <f t="shared" si="8"/>
        <v>19371.351999999999</v>
      </c>
      <c r="H365" s="2">
        <f t="shared" si="9"/>
        <v>0.30000000000109139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53482.62</v>
      </c>
      <c r="D371" s="1">
        <f>'PR-RAS'!E376</f>
        <v>82584.479999999996</v>
      </c>
      <c r="E371" s="1">
        <v>0</v>
      </c>
      <c r="F371" s="1">
        <v>0</v>
      </c>
      <c r="G371" s="2">
        <f t="shared" si="8"/>
        <v>80901.084599999987</v>
      </c>
      <c r="H371" s="2">
        <f t="shared" si="9"/>
        <v>0.85999999999330612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19678.689999999999</v>
      </c>
      <c r="E373" s="1">
        <v>0</v>
      </c>
      <c r="F373" s="1">
        <v>0</v>
      </c>
      <c r="G373" s="2">
        <f t="shared" si="8"/>
        <v>14640.94536</v>
      </c>
      <c r="H373" s="2">
        <f t="shared" si="9"/>
        <v>0.31000000000130967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19678.689999999999</v>
      </c>
      <c r="E374" s="1">
        <v>0</v>
      </c>
      <c r="F374" s="1">
        <v>0</v>
      </c>
      <c r="G374" s="2">
        <f t="shared" si="8"/>
        <v>14680.302739999999</v>
      </c>
      <c r="H374" s="2">
        <f t="shared" si="9"/>
        <v>0.31000000000130967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8867.23</v>
      </c>
      <c r="D397" s="1">
        <f>'PR-RAS'!E402</f>
        <v>2491.25</v>
      </c>
      <c r="E397" s="1">
        <v>0</v>
      </c>
      <c r="F397" s="1">
        <v>0</v>
      </c>
      <c r="G397" s="2">
        <f t="shared" si="8"/>
        <v>5484.4930800000002</v>
      </c>
      <c r="H397" s="2">
        <f t="shared" si="9"/>
        <v>0.47999999999956344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8867.23</v>
      </c>
      <c r="D398" s="1">
        <f>'PR-RAS'!E403</f>
        <v>2491.25</v>
      </c>
      <c r="E398" s="1">
        <v>0</v>
      </c>
      <c r="F398" s="1">
        <v>0</v>
      </c>
      <c r="G398" s="2">
        <f t="shared" si="8"/>
        <v>5498.3428100000001</v>
      </c>
      <c r="H398" s="2">
        <f t="shared" si="9"/>
        <v>0.47999999999956344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95095.65</v>
      </c>
      <c r="D403" s="1">
        <f>'PR-RAS'!E408</f>
        <v>115173.52</v>
      </c>
      <c r="E403" s="1">
        <v>0</v>
      </c>
      <c r="F403" s="1">
        <v>0</v>
      </c>
      <c r="G403" s="2">
        <f t="shared" si="8"/>
        <v>130827.96138000001</v>
      </c>
      <c r="H403" s="2">
        <f t="shared" si="9"/>
        <v>0.83000000000174623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1611717.68</v>
      </c>
      <c r="D407" s="1">
        <f>'PR-RAS'!E412</f>
        <v>1789708.06</v>
      </c>
      <c r="E407" s="1">
        <v>0</v>
      </c>
      <c r="F407" s="1">
        <v>0</v>
      </c>
      <c r="G407" s="2">
        <f t="shared" si="8"/>
        <v>2107600.3228000002</v>
      </c>
      <c r="H407" s="2">
        <f t="shared" si="9"/>
        <v>0.38000000012107193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1632963.1699999995</v>
      </c>
      <c r="D408" s="1">
        <f>'PR-RAS'!E413</f>
        <v>1836259.5700000003</v>
      </c>
      <c r="E408" s="1">
        <v>0</v>
      </c>
      <c r="F408" s="1">
        <v>0</v>
      </c>
      <c r="G408" s="2">
        <f t="shared" si="8"/>
        <v>2159331.3001700002</v>
      </c>
      <c r="H408" s="2">
        <f t="shared" si="9"/>
        <v>0.59999999916180968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21245.489999999525</v>
      </c>
      <c r="D410" s="1">
        <f>'PR-RAS'!E415</f>
        <v>46551.510000000242</v>
      </c>
      <c r="E410" s="1">
        <v>0</v>
      </c>
      <c r="F410" s="1">
        <v>0</v>
      </c>
      <c r="G410" s="2">
        <f t="shared" si="8"/>
        <v>46768.540590000004</v>
      </c>
      <c r="H410" s="2">
        <f t="shared" si="9"/>
        <v>0.97999999928288162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28842.68</v>
      </c>
      <c r="D411" s="1">
        <f>'PR-RAS'!E416</f>
        <v>80343.05</v>
      </c>
      <c r="E411" s="1">
        <v>0</v>
      </c>
      <c r="F411" s="1">
        <v>0</v>
      </c>
      <c r="G411" s="2">
        <f t="shared" si="8"/>
        <v>77706.799799999993</v>
      </c>
      <c r="H411" s="2">
        <f t="shared" si="9"/>
        <v>0.37000000000261934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19225.64</v>
      </c>
      <c r="D413" s="1">
        <f>'PR-RAS'!E418</f>
        <v>21760.82</v>
      </c>
      <c r="E413" s="1">
        <v>0</v>
      </c>
      <c r="F413" s="1">
        <v>0</v>
      </c>
      <c r="G413" s="2">
        <f t="shared" si="8"/>
        <v>25851.879359999999</v>
      </c>
      <c r="H413" s="2">
        <f t="shared" si="9"/>
        <v>0.54000000000087311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1611717.68</v>
      </c>
      <c r="D633" s="1">
        <f>'PR-RAS'!E639</f>
        <v>1789708.06</v>
      </c>
      <c r="E633" s="1">
        <v>0</v>
      </c>
      <c r="F633" s="1">
        <v>0</v>
      </c>
      <c r="G633" s="2">
        <f t="shared" si="10"/>
        <v>3280796.5616000001</v>
      </c>
      <c r="H633" s="2">
        <f t="shared" si="11"/>
        <v>0.38000000012107193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1632963.1699999995</v>
      </c>
      <c r="D634" s="1">
        <f>'PR-RAS'!E640</f>
        <v>1836259.5700000003</v>
      </c>
      <c r="E634" s="1">
        <v>0</v>
      </c>
      <c r="F634" s="1">
        <v>0</v>
      </c>
      <c r="G634" s="2">
        <f t="shared" si="10"/>
        <v>3358370.3022300005</v>
      </c>
      <c r="H634" s="2">
        <f t="shared" si="11"/>
        <v>0.59999999916180968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21245.489999999525</v>
      </c>
      <c r="D636" s="1">
        <f>'PR-RAS'!E642</f>
        <v>46551.510000000242</v>
      </c>
      <c r="E636" s="1">
        <v>0</v>
      </c>
      <c r="F636" s="1">
        <v>0</v>
      </c>
      <c r="G636" s="2">
        <f t="shared" si="10"/>
        <v>72611.303850000011</v>
      </c>
      <c r="H636" s="2">
        <f t="shared" si="11"/>
        <v>0.97999999928288162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28842.68</v>
      </c>
      <c r="D637" s="1">
        <f>'PR-RAS'!E643</f>
        <v>80343.05</v>
      </c>
      <c r="E637" s="1">
        <v>0</v>
      </c>
      <c r="F637" s="1">
        <v>0</v>
      </c>
      <c r="G637" s="2">
        <f t="shared" si="10"/>
        <v>120540.30408</v>
      </c>
      <c r="H637" s="2">
        <f t="shared" si="11"/>
        <v>0.37000000000261934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7597.1900000004753</v>
      </c>
      <c r="D639" s="1">
        <f>'PR-RAS'!E645</f>
        <v>33791.539999999761</v>
      </c>
      <c r="E639" s="1">
        <v>0</v>
      </c>
      <c r="F639" s="1">
        <v>0</v>
      </c>
      <c r="G639" s="2">
        <f t="shared" si="10"/>
        <v>47965.012259999996</v>
      </c>
      <c r="H639" s="2">
        <f t="shared" si="11"/>
        <v>0.65000000071449904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209966</v>
      </c>
      <c r="D641" s="1">
        <f>'PR-RAS'!E647</f>
        <v>243182.25</v>
      </c>
      <c r="E641" s="1">
        <v>0</v>
      </c>
      <c r="F641" s="1">
        <v>0</v>
      </c>
      <c r="G641" s="2">
        <f t="shared" si="10"/>
        <v>445651.52</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53843.51</v>
      </c>
      <c r="D642" s="1">
        <f>'PR-RAS'!E649</f>
        <v>91647.679999999993</v>
      </c>
      <c r="E642" s="1">
        <v>0</v>
      </c>
      <c r="F642" s="1">
        <v>0</v>
      </c>
      <c r="G642" s="2">
        <f t="shared" si="10"/>
        <v>152006.01566999999</v>
      </c>
      <c r="H642" s="2">
        <f t="shared" si="11"/>
        <v>0.81000000000494765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184389.87</v>
      </c>
      <c r="D643" s="1">
        <f>'PR-RAS'!E650</f>
        <v>282636.68</v>
      </c>
      <c r="E643" s="1">
        <v>0</v>
      </c>
      <c r="F643" s="1">
        <v>0</v>
      </c>
      <c r="G643" s="2">
        <f t="shared" si="10"/>
        <v>481283.79366000002</v>
      </c>
      <c r="H643" s="2">
        <f t="shared" si="11"/>
        <v>0.45000000001164153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223349.8</v>
      </c>
      <c r="D644" s="1">
        <f>'PR-RAS'!E651</f>
        <v>322295.12</v>
      </c>
      <c r="E644" s="1">
        <v>0</v>
      </c>
      <c r="F644" s="1">
        <v>0</v>
      </c>
      <c r="G644" s="2">
        <f t="shared" si="10"/>
        <v>558085.44572000008</v>
      </c>
      <c r="H644" s="2">
        <f t="shared" si="11"/>
        <v>0.32000000000698492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14883.580000000016</v>
      </c>
      <c r="D645" s="1">
        <f>'PR-RAS'!E652</f>
        <v>51989.239999999991</v>
      </c>
      <c r="E645" s="1">
        <v>0</v>
      </c>
      <c r="F645" s="1">
        <v>0</v>
      </c>
      <c r="G645" s="2">
        <f t="shared" si="10"/>
        <v>76547.166639999996</v>
      </c>
      <c r="H645" s="2">
        <f t="shared" si="11"/>
        <v>0.65999999997438863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146</v>
      </c>
      <c r="D647" s="1">
        <f>'PR-RAS'!E654</f>
        <v>146</v>
      </c>
      <c r="E647" s="1">
        <v>0</v>
      </c>
      <c r="F647" s="1">
        <v>0</v>
      </c>
      <c r="G647" s="2">
        <f t="shared" si="10"/>
        <v>282.94800000000004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128</v>
      </c>
      <c r="D649" s="1">
        <f>'PR-RAS'!E656</f>
        <v>132</v>
      </c>
      <c r="E649" s="1">
        <v>0</v>
      </c>
      <c r="F649" s="1">
        <v>0</v>
      </c>
      <c r="G649" s="2">
        <f t="shared" si="10"/>
        <v>254.01600000000002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233.59</v>
      </c>
      <c r="D669" s="1">
        <f>'PR-RAS'!E676</f>
        <v>0</v>
      </c>
      <c r="E669" s="1">
        <v>0</v>
      </c>
      <c r="F669" s="1">
        <v>0</v>
      </c>
      <c r="G669" s="2">
        <f t="shared" si="10"/>
        <v>156.03812000000002</v>
      </c>
      <c r="H669" s="2">
        <f t="shared" si="11"/>
        <v>0.40999999999999659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2300.1799999999998</v>
      </c>
      <c r="D703" s="1">
        <f>'PR-RAS'!E710</f>
        <v>3038.51</v>
      </c>
      <c r="E703" s="1">
        <v>0</v>
      </c>
      <c r="F703" s="1">
        <v>0</v>
      </c>
      <c r="G703" s="2">
        <f t="shared" si="10"/>
        <v>5880.7943999999998</v>
      </c>
      <c r="H703" s="2">
        <f t="shared" si="11"/>
        <v>0.66999999999961801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5394.23</v>
      </c>
      <c r="D710" s="1">
        <f>'PR-RAS'!E717</f>
        <v>4882.17</v>
      </c>
      <c r="E710" s="1">
        <v>0</v>
      </c>
      <c r="F710" s="1">
        <v>0</v>
      </c>
      <c r="G710" s="2">
        <f t="shared" si="10"/>
        <v>10747.42613</v>
      </c>
      <c r="H710" s="2">
        <f t="shared" si="11"/>
        <v>0.3999999999996362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28636.31</v>
      </c>
      <c r="D711" s="1">
        <f>'PR-RAS'!E718</f>
        <v>30942.89</v>
      </c>
      <c r="E711" s="1">
        <v>0</v>
      </c>
      <c r="F711" s="1">
        <v>0</v>
      </c>
      <c r="G711" s="2">
        <f t="shared" si="10"/>
        <v>64270.683899999996</v>
      </c>
      <c r="H711" s="2">
        <f t="shared" si="11"/>
        <v>0.42000000000189175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930.44</v>
      </c>
      <c r="D713" s="1">
        <f>'PR-RAS'!E720</f>
        <v>798.33</v>
      </c>
      <c r="E713" s="1">
        <v>0</v>
      </c>
      <c r="F713" s="1">
        <v>0</v>
      </c>
      <c r="G713" s="2">
        <f t="shared" si="10"/>
        <v>1799.2952000000002</v>
      </c>
      <c r="H713" s="2">
        <f t="shared" si="11"/>
        <v>0.7700000000000955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456.06</v>
      </c>
      <c r="D719" s="1">
        <f>'PR-RAS'!E726</f>
        <v>582.88</v>
      </c>
      <c r="E719" s="1">
        <v>0</v>
      </c>
      <c r="F719" s="1">
        <v>0</v>
      </c>
      <c r="G719" s="2">
        <f t="shared" si="10"/>
        <v>1164.4667599999998</v>
      </c>
      <c r="H719" s="2">
        <f t="shared" si="11"/>
        <v>0.18000000000000682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2681.37</v>
      </c>
      <c r="D809" s="1">
        <f>'PR-RAS'!E816</f>
        <v>5412.37</v>
      </c>
      <c r="E809" s="1">
        <v>0</v>
      </c>
      <c r="F809" s="1">
        <v>0</v>
      </c>
      <c r="G809" s="2">
        <f t="shared" si="10"/>
        <v>10912.936880000001</v>
      </c>
      <c r="H809" s="2">
        <f t="shared" si="11"/>
        <v>0.73999999999978172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6395.46</v>
      </c>
      <c r="D817" s="1">
        <f>'PR-RAS'!E824</f>
        <v>8011.64</v>
      </c>
      <c r="E817" s="1">
        <v>0</v>
      </c>
      <c r="F817" s="1">
        <v>0</v>
      </c>
      <c r="G817" s="2">
        <f t="shared" si="18"/>
        <v>18293.69184</v>
      </c>
      <c r="H817" s="2">
        <f t="shared" si="19"/>
        <v>0.81999999999970896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6194.08</v>
      </c>
      <c r="D821" s="1">
        <f>'PR-RAS'!E828</f>
        <v>5319.31</v>
      </c>
      <c r="E821" s="1">
        <v>0</v>
      </c>
      <c r="F821" s="1">
        <v>0</v>
      </c>
      <c r="G821" s="2">
        <f t="shared" si="18"/>
        <v>13802.814</v>
      </c>
      <c r="H821" s="2">
        <f t="shared" si="19"/>
        <v>0.39000000000032742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310039.21999999997</v>
      </c>
      <c r="D1480" s="6"/>
      <c r="E1480" s="6">
        <v>0</v>
      </c>
      <c r="F1480" s="6">
        <v>0</v>
      </c>
      <c r="G1480" s="7">
        <f t="shared" ref="G1480:G1580" si="34">B1480/1000*C1480</f>
        <v>310.03922</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942596.3899999999</v>
      </c>
      <c r="D1481" s="1">
        <v>0</v>
      </c>
      <c r="E1481" s="1">
        <v>0</v>
      </c>
      <c r="F1481" s="1">
        <v>0</v>
      </c>
      <c r="G1481" s="2">
        <f t="shared" si="34"/>
        <v>1885.1927799999999</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10496.44</v>
      </c>
      <c r="D1482" s="1">
        <v>0</v>
      </c>
      <c r="E1482" s="1">
        <v>0</v>
      </c>
      <c r="F1482" s="1">
        <v>0</v>
      </c>
      <c r="G1482" s="2">
        <f t="shared" si="34"/>
        <v>31.489320000000003</v>
      </c>
      <c r="H1482" s="2">
        <f t="shared" si="35"/>
        <v>0.44000000000050932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874229.38</v>
      </c>
      <c r="D1483" s="1">
        <v>0</v>
      </c>
      <c r="E1483" s="1">
        <v>0</v>
      </c>
      <c r="F1483" s="1">
        <v>0</v>
      </c>
      <c r="G1483" s="2">
        <f t="shared" si="34"/>
        <v>3496.91752</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705213.9</v>
      </c>
      <c r="D1484" s="1">
        <v>0</v>
      </c>
      <c r="E1484" s="1">
        <v>0</v>
      </c>
      <c r="F1484" s="1">
        <v>0</v>
      </c>
      <c r="G1484" s="2">
        <f t="shared" si="34"/>
        <v>3526.0695000000001</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154001.06</v>
      </c>
      <c r="D1485" s="1">
        <v>0</v>
      </c>
      <c r="E1485" s="1">
        <v>0</v>
      </c>
      <c r="F1485" s="1">
        <v>0</v>
      </c>
      <c r="G1485" s="2">
        <f t="shared" si="34"/>
        <v>924.00635999999997</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5939.56</v>
      </c>
      <c r="D1486" s="1">
        <v>0</v>
      </c>
      <c r="E1486" s="1">
        <v>0</v>
      </c>
      <c r="F1486" s="1">
        <v>0</v>
      </c>
      <c r="G1486" s="2">
        <f t="shared" si="34"/>
        <v>41.576920000000001</v>
      </c>
      <c r="H1486" s="2">
        <f t="shared" si="35"/>
        <v>0.43999999999959982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7188.61</v>
      </c>
      <c r="D1489" s="1">
        <v>0</v>
      </c>
      <c r="E1489" s="1">
        <v>0</v>
      </c>
      <c r="F1489" s="1">
        <v>0</v>
      </c>
      <c r="G1489" s="2">
        <f t="shared" si="34"/>
        <v>71.886099999999999</v>
      </c>
      <c r="H1489" s="2">
        <f t="shared" si="35"/>
        <v>0.39000000000032742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1886.25</v>
      </c>
      <c r="D1491" s="1">
        <v>0</v>
      </c>
      <c r="E1491" s="1">
        <v>0</v>
      </c>
      <c r="F1491" s="1">
        <v>0</v>
      </c>
      <c r="G1491" s="2">
        <f t="shared" si="34"/>
        <v>22.635000000000002</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57870.57</v>
      </c>
      <c r="D1492" s="1">
        <v>0</v>
      </c>
      <c r="E1492" s="1">
        <v>0</v>
      </c>
      <c r="F1492" s="1">
        <v>0</v>
      </c>
      <c r="G1492" s="2">
        <f t="shared" si="34"/>
        <v>752.31741</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896803.26</v>
      </c>
      <c r="D1499" s="1">
        <v>0</v>
      </c>
      <c r="E1499" s="1">
        <v>0</v>
      </c>
      <c r="F1499" s="1">
        <v>0</v>
      </c>
      <c r="G1499" s="2">
        <f t="shared" si="34"/>
        <v>17936.065200000001</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0.08</v>
      </c>
      <c r="D1500" s="1">
        <v>0</v>
      </c>
      <c r="E1500" s="1">
        <v>0</v>
      </c>
      <c r="F1500" s="1">
        <v>0</v>
      </c>
      <c r="G1500" s="2">
        <f t="shared" si="34"/>
        <v>1.6800000000000001E-3</v>
      </c>
      <c r="H1500" s="2">
        <f t="shared" si="35"/>
        <v>0.08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847243.71000000008</v>
      </c>
      <c r="D1501" s="1">
        <v>0</v>
      </c>
      <c r="E1501" s="1">
        <v>0</v>
      </c>
      <c r="F1501" s="1">
        <v>0</v>
      </c>
      <c r="G1501" s="2">
        <f t="shared" si="34"/>
        <v>18639.36162</v>
      </c>
      <c r="H1501" s="2">
        <f t="shared" si="35"/>
        <v>0.28999999992083758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702823.62</v>
      </c>
      <c r="D1502" s="1">
        <v>0</v>
      </c>
      <c r="E1502" s="1">
        <v>0</v>
      </c>
      <c r="F1502" s="1">
        <v>0</v>
      </c>
      <c r="G1502" s="2">
        <f t="shared" si="34"/>
        <v>16164.94326</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128132.18</v>
      </c>
      <c r="D1503" s="1">
        <v>0</v>
      </c>
      <c r="E1503" s="1">
        <v>0</v>
      </c>
      <c r="F1503" s="1">
        <v>0</v>
      </c>
      <c r="G1503" s="2">
        <f t="shared" si="34"/>
        <v>3075.1723199999997</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5939.56</v>
      </c>
      <c r="D1504" s="1">
        <v>0</v>
      </c>
      <c r="E1504" s="1">
        <v>0</v>
      </c>
      <c r="F1504" s="1">
        <v>0</v>
      </c>
      <c r="G1504" s="2">
        <f t="shared" si="34"/>
        <v>148.489</v>
      </c>
      <c r="H1504" s="2">
        <f t="shared" si="35"/>
        <v>0.43999999999959982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7188.61</v>
      </c>
      <c r="D1507" s="1">
        <v>0</v>
      </c>
      <c r="E1507" s="1">
        <v>0</v>
      </c>
      <c r="F1507" s="1">
        <v>0</v>
      </c>
      <c r="G1507" s="2">
        <f t="shared" si="34"/>
        <v>201.28108</v>
      </c>
      <c r="H1507" s="2">
        <f t="shared" si="35"/>
        <v>0.39000000000032742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3159.74</v>
      </c>
      <c r="D1509" s="1">
        <v>0</v>
      </c>
      <c r="E1509" s="1">
        <v>0</v>
      </c>
      <c r="F1509" s="1">
        <v>0</v>
      </c>
      <c r="G1509" s="2">
        <f t="shared" si="34"/>
        <v>94.792199999999994</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49559.47</v>
      </c>
      <c r="D1510" s="1">
        <v>0</v>
      </c>
      <c r="E1510" s="1">
        <v>0</v>
      </c>
      <c r="F1510" s="1">
        <v>0</v>
      </c>
      <c r="G1510" s="2">
        <f t="shared" si="34"/>
        <v>1536.34357</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355832.34999999986</v>
      </c>
      <c r="D1517" s="1">
        <v>0</v>
      </c>
      <c r="E1517" s="1">
        <v>0</v>
      </c>
      <c r="F1517" s="1">
        <v>0</v>
      </c>
      <c r="G1517" s="2">
        <f t="shared" si="34"/>
        <v>13521.629299999995</v>
      </c>
      <c r="H1517" s="2">
        <f t="shared" si="35"/>
        <v>0.34999999986030161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355832.35</v>
      </c>
      <c r="D1576" s="1">
        <v>0</v>
      </c>
      <c r="E1576" s="1">
        <v>0</v>
      </c>
      <c r="F1576" s="1">
        <v>0</v>
      </c>
      <c r="G1576" s="2">
        <f t="shared" si="34"/>
        <v>34515.737949999995</v>
      </c>
      <c r="H1576" s="2">
        <f t="shared" si="35"/>
        <v>0.34999999997671694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79478.929999999993</v>
      </c>
      <c r="D1577" s="1">
        <v>0</v>
      </c>
      <c r="E1577" s="1">
        <v>0</v>
      </c>
      <c r="F1577" s="1">
        <v>0</v>
      </c>
      <c r="G1577" s="2">
        <f t="shared" si="34"/>
        <v>7788.9351399999996</v>
      </c>
      <c r="H1577" s="2">
        <f t="shared" si="35"/>
        <v>7.0000000006984919E-2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268042.32</v>
      </c>
      <c r="D1578" s="1">
        <v>0</v>
      </c>
      <c r="E1578" s="1">
        <v>0</v>
      </c>
      <c r="F1578" s="1">
        <v>0</v>
      </c>
      <c r="G1578" s="2">
        <f t="shared" si="34"/>
        <v>26536.189680000003</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8311.1</v>
      </c>
      <c r="D1579" s="1">
        <v>0</v>
      </c>
      <c r="E1579" s="1">
        <v>0</v>
      </c>
      <c r="F1579" s="1">
        <v>0</v>
      </c>
      <c r="G1579" s="2">
        <f t="shared" si="34"/>
        <v>831.11000000000013</v>
      </c>
      <c r="H1579" s="2">
        <f t="shared" si="35"/>
        <v>0.1000000000003638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7497</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1611717.68</v>
      </c>
      <c r="I16" s="170">
        <f>'PR-RAS'!E6</f>
        <v>1789708.06</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1537867.5199999996</v>
      </c>
      <c r="I17" s="170">
        <f>'PR-RAS'!E151</f>
        <v>1721086.0500000003</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7597.1900000004753</v>
      </c>
      <c r="I18" s="170">
        <f>'PR-RAS'!E645</f>
        <v>33791.539999999761</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310039.21999999997</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355832.34999999986</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355832.35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74" zoomScaleNormal="100" workbookViewId="0">
      <selection activeCell="A292" sqref="A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1611717.68</v>
      </c>
      <c r="E6" s="51">
        <f>E7+E44+E50+E82+E106+E124+E133+E139</f>
        <v>1789708.06</v>
      </c>
      <c r="F6" s="52">
        <f t="shared" ref="F6:F131" si="0">IF(D6&lt;&gt;0,IF(E6/D6&gt;=100,"&gt;&gt;100",E6/D6*100),"-")</f>
        <v>111.04352097198561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74892.329999999987</v>
      </c>
      <c r="E50" s="51">
        <f>E51+E54+E59+E62+E65+E68+E71+E74+E77</f>
        <v>96666.040000000008</v>
      </c>
      <c r="F50" s="52">
        <f t="shared" si="0"/>
        <v>129.07335103608077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66680.95</v>
      </c>
      <c r="E54" s="51">
        <f t="shared" si="11"/>
        <v>94075.88</v>
      </c>
      <c r="F54" s="52">
        <f t="shared" si="0"/>
        <v>141.08359284023399</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66680.95</v>
      </c>
      <c r="E57" s="242">
        <v>94075.88</v>
      </c>
      <c r="F57" s="52">
        <f t="shared" si="0"/>
        <v>141.08359284023399</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233.59</v>
      </c>
      <c r="E68" s="51">
        <f t="shared" si="15"/>
        <v>0</v>
      </c>
      <c r="F68" s="52">
        <f t="shared" si="0"/>
        <v>0</v>
      </c>
    </row>
    <row r="69" spans="1:6" ht="12.75" customHeight="1" x14ac:dyDescent="0.2">
      <c r="A69" s="53" t="s">
        <v>184</v>
      </c>
      <c r="B69" s="85" t="s">
        <v>185</v>
      </c>
      <c r="C69" s="50" t="s">
        <v>184</v>
      </c>
      <c r="D69" s="242">
        <v>233.59</v>
      </c>
      <c r="E69" s="242">
        <v>0</v>
      </c>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7977.79</v>
      </c>
      <c r="E77" s="51">
        <f t="shared" si="18"/>
        <v>2590.16</v>
      </c>
      <c r="F77" s="52">
        <f t="shared" si="0"/>
        <v>32.467136888787493</v>
      </c>
    </row>
    <row r="78" spans="1:6" ht="12.75" customHeight="1" x14ac:dyDescent="0.2">
      <c r="A78" s="53">
        <v>6391</v>
      </c>
      <c r="B78" s="85" t="s">
        <v>202</v>
      </c>
      <c r="C78" s="50" t="s">
        <v>203</v>
      </c>
      <c r="D78" s="242">
        <v>1479.86</v>
      </c>
      <c r="E78" s="242">
        <v>1994.38</v>
      </c>
      <c r="F78" s="52">
        <f t="shared" si="0"/>
        <v>134.76815374427312</v>
      </c>
    </row>
    <row r="79" spans="1:6" ht="12.75" customHeight="1" x14ac:dyDescent="0.2">
      <c r="A79" s="53">
        <v>6392</v>
      </c>
      <c r="B79" s="85" t="s">
        <v>204</v>
      </c>
      <c r="C79" s="50" t="s">
        <v>205</v>
      </c>
      <c r="D79" s="242">
        <v>6497.93</v>
      </c>
      <c r="E79" s="242">
        <v>0</v>
      </c>
      <c r="F79" s="52">
        <f t="shared" si="0"/>
        <v>0</v>
      </c>
    </row>
    <row r="80" spans="1:6" ht="24" x14ac:dyDescent="0.2">
      <c r="A80" s="53">
        <v>6393</v>
      </c>
      <c r="B80" s="85" t="s">
        <v>206</v>
      </c>
      <c r="C80" s="50" t="s">
        <v>207</v>
      </c>
      <c r="D80" s="242">
        <v>0</v>
      </c>
      <c r="E80" s="242">
        <v>595.78</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1.03</v>
      </c>
      <c r="F82" s="52" t="str">
        <f t="shared" si="0"/>
        <v>-</v>
      </c>
    </row>
    <row r="83" spans="1:6" ht="12.75" customHeight="1" x14ac:dyDescent="0.2">
      <c r="A83" s="53">
        <v>641</v>
      </c>
      <c r="B83" s="85" t="s">
        <v>212</v>
      </c>
      <c r="C83" s="50" t="s">
        <v>213</v>
      </c>
      <c r="D83" s="51">
        <f t="shared" ref="D83:E83" si="20">SUM(D84:D90)</f>
        <v>0</v>
      </c>
      <c r="E83" s="51">
        <f t="shared" si="20"/>
        <v>1.03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1.03</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2300.1799999999998</v>
      </c>
      <c r="E106" s="51">
        <f t="shared" si="23"/>
        <v>3038.51</v>
      </c>
      <c r="F106" s="52">
        <f t="shared" si="0"/>
        <v>132.09879226843117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2300.1799999999998</v>
      </c>
      <c r="E112" s="51">
        <f t="shared" si="25"/>
        <v>3038.51</v>
      </c>
      <c r="F112" s="52">
        <f t="shared" si="0"/>
        <v>132.09879226843117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2300.1799999999998</v>
      </c>
      <c r="E117" s="242">
        <v>3038.51</v>
      </c>
      <c r="F117" s="52">
        <f t="shared" si="0"/>
        <v>132.09879226843117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54681.75</v>
      </c>
      <c r="E124" s="51">
        <f t="shared" si="27"/>
        <v>48882.67</v>
      </c>
      <c r="F124" s="52">
        <f t="shared" si="0"/>
        <v>89.394852944538158</v>
      </c>
    </row>
    <row r="125" spans="1:6" ht="12.75" customHeight="1" x14ac:dyDescent="0.2">
      <c r="A125" s="53">
        <v>661</v>
      </c>
      <c r="B125" s="86" t="s">
        <v>296</v>
      </c>
      <c r="C125" s="50" t="s">
        <v>297</v>
      </c>
      <c r="D125" s="51">
        <f t="shared" ref="D125:E125" si="28">SUM(D126:D127)</f>
        <v>41669.120000000003</v>
      </c>
      <c r="E125" s="51">
        <f t="shared" si="28"/>
        <v>48696.54</v>
      </c>
      <c r="F125" s="52">
        <f t="shared" si="0"/>
        <v>116.86481499969281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41669.120000000003</v>
      </c>
      <c r="E127" s="242">
        <v>48696.54</v>
      </c>
      <c r="F127" s="52">
        <f t="shared" si="0"/>
        <v>116.86481499969281</v>
      </c>
    </row>
    <row r="128" spans="1:6" ht="24" x14ac:dyDescent="0.2">
      <c r="A128" s="53">
        <v>663</v>
      </c>
      <c r="B128" s="231" t="s">
        <v>302</v>
      </c>
      <c r="C128" s="50" t="s">
        <v>303</v>
      </c>
      <c r="D128" s="51">
        <f t="shared" ref="D128:E128" si="29">SUM(D129:D132)</f>
        <v>13012.63</v>
      </c>
      <c r="E128" s="51">
        <f t="shared" si="29"/>
        <v>186.13</v>
      </c>
      <c r="F128" s="52">
        <f t="shared" si="0"/>
        <v>1.4303795620101396</v>
      </c>
    </row>
    <row r="129" spans="1:6" ht="12.75" customHeight="1" x14ac:dyDescent="0.2">
      <c r="A129" s="53">
        <v>6631</v>
      </c>
      <c r="B129" s="86" t="s">
        <v>304</v>
      </c>
      <c r="C129" s="50" t="s">
        <v>305</v>
      </c>
      <c r="D129" s="242">
        <v>4625.7299999999996</v>
      </c>
      <c r="E129" s="242"/>
      <c r="F129" s="52">
        <f t="shared" si="0"/>
        <v>0</v>
      </c>
    </row>
    <row r="130" spans="1:6" ht="12.75" customHeight="1" x14ac:dyDescent="0.2">
      <c r="A130" s="53">
        <v>6632</v>
      </c>
      <c r="B130" s="232" t="s">
        <v>306</v>
      </c>
      <c r="C130" s="50" t="s">
        <v>307</v>
      </c>
      <c r="D130" s="242">
        <v>8386.9</v>
      </c>
      <c r="E130" s="242">
        <v>186.13</v>
      </c>
      <c r="F130" s="52">
        <f t="shared" si="0"/>
        <v>2.219294375752662</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1479843.42</v>
      </c>
      <c r="E133" s="51">
        <f t="shared" si="30"/>
        <v>1641119.81</v>
      </c>
      <c r="F133" s="52">
        <f t="shared" ref="F133:F223" si="31">IF(D133&lt;&gt;0,IF(E133/D133&gt;=100,"&gt;&gt;100",E133/D133*100),"-")</f>
        <v>110.89820637915868</v>
      </c>
    </row>
    <row r="134" spans="1:6" ht="24" x14ac:dyDescent="0.2">
      <c r="A134" s="53">
        <v>671</v>
      </c>
      <c r="B134" s="232" t="s">
        <v>314</v>
      </c>
      <c r="C134" s="50" t="s">
        <v>315</v>
      </c>
      <c r="D134" s="51">
        <f t="shared" ref="D134:E134" si="32">SUM(D135:D137)</f>
        <v>1479843.42</v>
      </c>
      <c r="E134" s="51">
        <f t="shared" si="32"/>
        <v>1641119.81</v>
      </c>
      <c r="F134" s="52">
        <f t="shared" si="31"/>
        <v>110.89820637915868</v>
      </c>
    </row>
    <row r="135" spans="1:6" ht="12.75" customHeight="1" x14ac:dyDescent="0.2">
      <c r="A135" s="53">
        <v>6711</v>
      </c>
      <c r="B135" s="85" t="s">
        <v>316</v>
      </c>
      <c r="C135" s="50" t="s">
        <v>317</v>
      </c>
      <c r="D135" s="242">
        <v>1470312.53</v>
      </c>
      <c r="E135" s="242">
        <v>1627879.81</v>
      </c>
      <c r="F135" s="52">
        <f t="shared" si="31"/>
        <v>110.71658418091562</v>
      </c>
    </row>
    <row r="136" spans="1:6" ht="24" x14ac:dyDescent="0.2">
      <c r="A136" s="53">
        <v>6712</v>
      </c>
      <c r="B136" s="232" t="s">
        <v>318</v>
      </c>
      <c r="C136" s="50" t="s">
        <v>319</v>
      </c>
      <c r="D136" s="242">
        <v>9530.89</v>
      </c>
      <c r="E136" s="242">
        <v>13240</v>
      </c>
      <c r="F136" s="52">
        <f t="shared" si="31"/>
        <v>138.91672236275943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1537867.5199999996</v>
      </c>
      <c r="E151" s="51">
        <f t="shared" si="35"/>
        <v>1721086.0500000003</v>
      </c>
      <c r="F151" s="52">
        <f t="shared" si="31"/>
        <v>111.91380451288812</v>
      </c>
    </row>
    <row r="152" spans="1:6" ht="12.75" customHeight="1" x14ac:dyDescent="0.2">
      <c r="A152" s="53">
        <v>31</v>
      </c>
      <c r="B152" s="85" t="s">
        <v>349</v>
      </c>
      <c r="C152" s="50" t="s">
        <v>350</v>
      </c>
      <c r="D152" s="51">
        <f t="shared" ref="D152:E152" si="36">D153+D158+D159</f>
        <v>1195072.5499999998</v>
      </c>
      <c r="E152" s="51">
        <f t="shared" si="36"/>
        <v>1398520.9200000002</v>
      </c>
      <c r="F152" s="52">
        <f t="shared" si="31"/>
        <v>117.02393465568267</v>
      </c>
    </row>
    <row r="153" spans="1:6" ht="12.75" customHeight="1" x14ac:dyDescent="0.2">
      <c r="A153" s="53">
        <v>311</v>
      </c>
      <c r="B153" s="85" t="s">
        <v>351</v>
      </c>
      <c r="C153" s="50" t="s">
        <v>352</v>
      </c>
      <c r="D153" s="51">
        <f t="shared" ref="D153:E153" si="37">SUM(D154:D157)</f>
        <v>1007330.85</v>
      </c>
      <c r="E153" s="51">
        <f t="shared" si="37"/>
        <v>1176357.2000000002</v>
      </c>
      <c r="F153" s="52">
        <f t="shared" si="31"/>
        <v>116.7796260781649</v>
      </c>
    </row>
    <row r="154" spans="1:6" ht="12.75" customHeight="1" x14ac:dyDescent="0.2">
      <c r="A154" s="53">
        <v>3111</v>
      </c>
      <c r="B154" s="85" t="s">
        <v>353</v>
      </c>
      <c r="C154" s="50" t="s">
        <v>354</v>
      </c>
      <c r="D154" s="242">
        <v>816367.02</v>
      </c>
      <c r="E154" s="242">
        <v>950880.67</v>
      </c>
      <c r="F154" s="52">
        <f t="shared" si="31"/>
        <v>116.47710486883707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8165.7</v>
      </c>
      <c r="E156" s="242">
        <v>13198.3</v>
      </c>
      <c r="F156" s="52">
        <f t="shared" si="31"/>
        <v>161.63096856362588</v>
      </c>
    </row>
    <row r="157" spans="1:6" ht="12.75" customHeight="1" x14ac:dyDescent="0.2">
      <c r="A157" s="53">
        <v>3114</v>
      </c>
      <c r="B157" s="85" t="s">
        <v>359</v>
      </c>
      <c r="C157" s="50" t="s">
        <v>360</v>
      </c>
      <c r="D157" s="242">
        <v>182798.13</v>
      </c>
      <c r="E157" s="242">
        <v>212278.23</v>
      </c>
      <c r="F157" s="52">
        <f t="shared" si="31"/>
        <v>116.12713434212922</v>
      </c>
    </row>
    <row r="158" spans="1:6" ht="12.75" customHeight="1" x14ac:dyDescent="0.2">
      <c r="A158" s="53">
        <v>312</v>
      </c>
      <c r="B158" s="85" t="s">
        <v>361</v>
      </c>
      <c r="C158" s="50" t="s">
        <v>362</v>
      </c>
      <c r="D158" s="242">
        <v>42655.3</v>
      </c>
      <c r="E158" s="242">
        <v>57196.94</v>
      </c>
      <c r="F158" s="52">
        <f t="shared" si="31"/>
        <v>134.09105081900725</v>
      </c>
    </row>
    <row r="159" spans="1:6" ht="12.75" customHeight="1" x14ac:dyDescent="0.2">
      <c r="A159" s="53">
        <v>313</v>
      </c>
      <c r="B159" s="85" t="s">
        <v>363</v>
      </c>
      <c r="C159" s="50" t="s">
        <v>364</v>
      </c>
      <c r="D159" s="51">
        <f t="shared" ref="D159:E159" si="38">SUM(D160:D162)</f>
        <v>145086.39999999999</v>
      </c>
      <c r="E159" s="51">
        <f t="shared" si="38"/>
        <v>164966.78</v>
      </c>
      <c r="F159" s="52">
        <f t="shared" si="31"/>
        <v>113.70244213103365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145086.39999999999</v>
      </c>
      <c r="E161" s="242">
        <v>164966.78</v>
      </c>
      <c r="F161" s="52">
        <f t="shared" si="31"/>
        <v>113.70244213103365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326781.64999999997</v>
      </c>
      <c r="E163" s="51">
        <f t="shared" si="39"/>
        <v>302072.28000000003</v>
      </c>
      <c r="F163" s="52">
        <f t="shared" si="31"/>
        <v>92.438568689520977</v>
      </c>
    </row>
    <row r="164" spans="1:6" ht="12.75" customHeight="1" x14ac:dyDescent="0.2">
      <c r="A164" s="53">
        <v>321</v>
      </c>
      <c r="B164" s="85" t="s">
        <v>372</v>
      </c>
      <c r="C164" s="50" t="s">
        <v>373</v>
      </c>
      <c r="D164" s="51">
        <f t="shared" ref="D164:E164" si="40">SUM(D165:D168)</f>
        <v>62523.1</v>
      </c>
      <c r="E164" s="51">
        <f t="shared" si="40"/>
        <v>62183.829999999994</v>
      </c>
      <c r="F164" s="52">
        <f t="shared" si="31"/>
        <v>99.457368556581486</v>
      </c>
    </row>
    <row r="165" spans="1:6" ht="12.75" customHeight="1" x14ac:dyDescent="0.2">
      <c r="A165" s="53">
        <v>3211</v>
      </c>
      <c r="B165" s="85" t="s">
        <v>374</v>
      </c>
      <c r="C165" s="50" t="s">
        <v>375</v>
      </c>
      <c r="D165" s="242">
        <v>31766.87</v>
      </c>
      <c r="E165" s="242">
        <v>29866.23</v>
      </c>
      <c r="F165" s="52">
        <f t="shared" si="31"/>
        <v>94.016911329318873</v>
      </c>
    </row>
    <row r="166" spans="1:6" ht="12.75" customHeight="1" x14ac:dyDescent="0.2">
      <c r="A166" s="53">
        <v>3212</v>
      </c>
      <c r="B166" s="85" t="s">
        <v>376</v>
      </c>
      <c r="C166" s="50" t="s">
        <v>377</v>
      </c>
      <c r="D166" s="242">
        <v>28636.31</v>
      </c>
      <c r="E166" s="242">
        <v>30942.89</v>
      </c>
      <c r="F166" s="52">
        <f t="shared" si="31"/>
        <v>108.05473889617761</v>
      </c>
    </row>
    <row r="167" spans="1:6" ht="12.75" customHeight="1" x14ac:dyDescent="0.2">
      <c r="A167" s="53">
        <v>3213</v>
      </c>
      <c r="B167" s="85" t="s">
        <v>378</v>
      </c>
      <c r="C167" s="50" t="s">
        <v>379</v>
      </c>
      <c r="D167" s="242">
        <v>2119.92</v>
      </c>
      <c r="E167" s="242">
        <v>1374.71</v>
      </c>
      <c r="F167" s="52">
        <f t="shared" si="31"/>
        <v>64.847258387108951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186108.05</v>
      </c>
      <c r="E169" s="51">
        <f t="shared" si="41"/>
        <v>161299.01</v>
      </c>
      <c r="F169" s="52">
        <f t="shared" si="31"/>
        <v>86.669550296185477</v>
      </c>
    </row>
    <row r="170" spans="1:6" ht="12.75" customHeight="1" x14ac:dyDescent="0.2">
      <c r="A170" s="53">
        <v>3221</v>
      </c>
      <c r="B170" s="85" t="s">
        <v>384</v>
      </c>
      <c r="C170" s="50" t="s">
        <v>385</v>
      </c>
      <c r="D170" s="242">
        <v>6287.43</v>
      </c>
      <c r="E170" s="242">
        <v>9548.0300000000007</v>
      </c>
      <c r="F170" s="52">
        <f t="shared" si="31"/>
        <v>151.85902666113182</v>
      </c>
    </row>
    <row r="171" spans="1:6" ht="12.75" customHeight="1" x14ac:dyDescent="0.2">
      <c r="A171" s="53">
        <v>3222</v>
      </c>
      <c r="B171" s="85" t="s">
        <v>386</v>
      </c>
      <c r="C171" s="50" t="s">
        <v>387</v>
      </c>
      <c r="D171" s="242">
        <v>30233.7</v>
      </c>
      <c r="E171" s="242">
        <v>49372.08</v>
      </c>
      <c r="F171" s="52">
        <f t="shared" si="31"/>
        <v>163.30148145943105</v>
      </c>
    </row>
    <row r="172" spans="1:6" ht="12.75" customHeight="1" x14ac:dyDescent="0.2">
      <c r="A172" s="53">
        <v>3223</v>
      </c>
      <c r="B172" s="85" t="s">
        <v>388</v>
      </c>
      <c r="C172" s="50" t="s">
        <v>389</v>
      </c>
      <c r="D172" s="242">
        <v>139766.45000000001</v>
      </c>
      <c r="E172" s="242">
        <v>76150.67</v>
      </c>
      <c r="F172" s="52">
        <f t="shared" si="31"/>
        <v>54.484227080247081</v>
      </c>
    </row>
    <row r="173" spans="1:6" ht="12.75" customHeight="1" x14ac:dyDescent="0.2">
      <c r="A173" s="53">
        <v>3224</v>
      </c>
      <c r="B173" s="85" t="s">
        <v>390</v>
      </c>
      <c r="C173" s="50" t="s">
        <v>391</v>
      </c>
      <c r="D173" s="242">
        <v>3125.74</v>
      </c>
      <c r="E173" s="242">
        <v>18935.599999999999</v>
      </c>
      <c r="F173" s="52">
        <f t="shared" si="31"/>
        <v>605.79574756697616</v>
      </c>
    </row>
    <row r="174" spans="1:6" ht="12.75" customHeight="1" x14ac:dyDescent="0.2">
      <c r="A174" s="53">
        <v>3225</v>
      </c>
      <c r="B174" s="85" t="s">
        <v>392</v>
      </c>
      <c r="C174" s="50" t="s">
        <v>393</v>
      </c>
      <c r="D174" s="242">
        <v>5714.52</v>
      </c>
      <c r="E174" s="242">
        <v>7066.95</v>
      </c>
      <c r="F174" s="52">
        <f t="shared" si="31"/>
        <v>123.66655467125847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980.21</v>
      </c>
      <c r="E176" s="242">
        <v>225.68</v>
      </c>
      <c r="F176" s="52">
        <f t="shared" si="31"/>
        <v>23.023637791901734</v>
      </c>
    </row>
    <row r="177" spans="1:6" ht="12.75" customHeight="1" x14ac:dyDescent="0.2">
      <c r="A177" s="53">
        <v>323</v>
      </c>
      <c r="B177" s="85" t="s">
        <v>398</v>
      </c>
      <c r="C177" s="50" t="s">
        <v>399</v>
      </c>
      <c r="D177" s="51">
        <f t="shared" ref="D177:E177" si="42">SUM(D178:D186)</f>
        <v>76081.06</v>
      </c>
      <c r="E177" s="51">
        <f t="shared" si="42"/>
        <v>73763.48</v>
      </c>
      <c r="F177" s="52">
        <f t="shared" si="31"/>
        <v>96.95380164261644</v>
      </c>
    </row>
    <row r="178" spans="1:6" ht="12.75" customHeight="1" x14ac:dyDescent="0.2">
      <c r="A178" s="53">
        <v>3231</v>
      </c>
      <c r="B178" s="85" t="s">
        <v>400</v>
      </c>
      <c r="C178" s="50" t="s">
        <v>401</v>
      </c>
      <c r="D178" s="242">
        <v>7416.37</v>
      </c>
      <c r="E178" s="242">
        <v>6862.11</v>
      </c>
      <c r="F178" s="52">
        <f t="shared" si="31"/>
        <v>92.526532521975042</v>
      </c>
    </row>
    <row r="179" spans="1:6" ht="12.75" customHeight="1" x14ac:dyDescent="0.2">
      <c r="A179" s="53">
        <v>3232</v>
      </c>
      <c r="B179" s="85" t="s">
        <v>402</v>
      </c>
      <c r="C179" s="50" t="s">
        <v>403</v>
      </c>
      <c r="D179" s="242">
        <v>15239.2</v>
      </c>
      <c r="E179" s="242">
        <v>13584.58</v>
      </c>
      <c r="F179" s="52">
        <f t="shared" si="31"/>
        <v>89.142343430101306</v>
      </c>
    </row>
    <row r="180" spans="1:6" ht="12.75" customHeight="1" x14ac:dyDescent="0.2">
      <c r="A180" s="53">
        <v>3233</v>
      </c>
      <c r="B180" s="85" t="s">
        <v>404</v>
      </c>
      <c r="C180" s="50" t="s">
        <v>405</v>
      </c>
      <c r="D180" s="242">
        <v>2914.33</v>
      </c>
      <c r="E180" s="242">
        <v>1937.31</v>
      </c>
      <c r="F180" s="52">
        <f t="shared" si="31"/>
        <v>66.47531336533612</v>
      </c>
    </row>
    <row r="181" spans="1:6" ht="12.75" customHeight="1" x14ac:dyDescent="0.2">
      <c r="A181" s="53">
        <v>3234</v>
      </c>
      <c r="B181" s="85" t="s">
        <v>406</v>
      </c>
      <c r="C181" s="50" t="s">
        <v>407</v>
      </c>
      <c r="D181" s="242">
        <v>13733.98</v>
      </c>
      <c r="E181" s="242">
        <v>10424.299999999999</v>
      </c>
      <c r="F181" s="52">
        <f t="shared" si="31"/>
        <v>75.901523083621797</v>
      </c>
    </row>
    <row r="182" spans="1:6" ht="12.75" customHeight="1" x14ac:dyDescent="0.2">
      <c r="A182" s="53">
        <v>3235</v>
      </c>
      <c r="B182" s="85" t="s">
        <v>408</v>
      </c>
      <c r="C182" s="50" t="s">
        <v>409</v>
      </c>
      <c r="D182" s="242">
        <v>25090.68</v>
      </c>
      <c r="E182" s="242">
        <v>28050.12</v>
      </c>
      <c r="F182" s="52">
        <f t="shared" si="31"/>
        <v>111.79497725848802</v>
      </c>
    </row>
    <row r="183" spans="1:6" ht="12.75" customHeight="1" x14ac:dyDescent="0.2">
      <c r="A183" s="53">
        <v>3236</v>
      </c>
      <c r="B183" s="85" t="s">
        <v>410</v>
      </c>
      <c r="C183" s="50" t="s">
        <v>411</v>
      </c>
      <c r="D183" s="242">
        <v>1352.67</v>
      </c>
      <c r="E183" s="242">
        <v>1257.67</v>
      </c>
      <c r="F183" s="52">
        <f t="shared" si="31"/>
        <v>92.976853186660463</v>
      </c>
    </row>
    <row r="184" spans="1:6" ht="12.75" customHeight="1" x14ac:dyDescent="0.2">
      <c r="A184" s="53">
        <v>3237</v>
      </c>
      <c r="B184" s="85" t="s">
        <v>412</v>
      </c>
      <c r="C184" s="50" t="s">
        <v>413</v>
      </c>
      <c r="D184" s="242">
        <v>7852.93</v>
      </c>
      <c r="E184" s="242">
        <v>8576.15</v>
      </c>
      <c r="F184" s="52">
        <f t="shared" si="31"/>
        <v>109.20955617839456</v>
      </c>
    </row>
    <row r="185" spans="1:6" ht="12.75" customHeight="1" x14ac:dyDescent="0.2">
      <c r="A185" s="53">
        <v>3238</v>
      </c>
      <c r="B185" s="85" t="s">
        <v>414</v>
      </c>
      <c r="C185" s="50" t="s">
        <v>415</v>
      </c>
      <c r="D185" s="242">
        <v>500.2</v>
      </c>
      <c r="E185" s="242">
        <v>1368.3</v>
      </c>
      <c r="F185" s="52">
        <f t="shared" si="31"/>
        <v>273.55057976809275</v>
      </c>
    </row>
    <row r="186" spans="1:6" ht="12.75" customHeight="1" x14ac:dyDescent="0.2">
      <c r="A186" s="53">
        <v>3239</v>
      </c>
      <c r="B186" s="85" t="s">
        <v>416</v>
      </c>
      <c r="C186" s="50" t="s">
        <v>417</v>
      </c>
      <c r="D186" s="242">
        <v>1980.7</v>
      </c>
      <c r="E186" s="242">
        <v>1702.94</v>
      </c>
      <c r="F186" s="52">
        <f t="shared" si="31"/>
        <v>85.976674912909573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2069.4399999999996</v>
      </c>
      <c r="E188" s="51">
        <f t="shared" si="43"/>
        <v>4825.96</v>
      </c>
      <c r="F188" s="52">
        <f t="shared" si="31"/>
        <v>233.20125251275715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1209.8599999999999</v>
      </c>
      <c r="E190" s="242">
        <v>2476.92</v>
      </c>
      <c r="F190" s="52">
        <f t="shared" si="31"/>
        <v>204.72781974773943</v>
      </c>
    </row>
    <row r="191" spans="1:6" ht="12.75" customHeight="1" x14ac:dyDescent="0.2">
      <c r="A191" s="53">
        <v>3293</v>
      </c>
      <c r="B191" s="85" t="s">
        <v>426</v>
      </c>
      <c r="C191" s="50" t="s">
        <v>427</v>
      </c>
      <c r="D191" s="242">
        <v>12.47</v>
      </c>
      <c r="E191" s="242">
        <v>1405.48</v>
      </c>
      <c r="F191" s="52" t="str">
        <f t="shared" si="31"/>
        <v>&gt;&gt;100</v>
      </c>
    </row>
    <row r="192" spans="1:6" ht="12.75" customHeight="1" x14ac:dyDescent="0.2">
      <c r="A192" s="53">
        <v>3294</v>
      </c>
      <c r="B192" s="85" t="s">
        <v>428</v>
      </c>
      <c r="C192" s="50" t="s">
        <v>429</v>
      </c>
      <c r="D192" s="242">
        <v>636.41</v>
      </c>
      <c r="E192" s="242">
        <v>535</v>
      </c>
      <c r="F192" s="52">
        <f t="shared" si="31"/>
        <v>84.065303813579291</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210.7</v>
      </c>
      <c r="E195" s="242">
        <v>408.56</v>
      </c>
      <c r="F195" s="52">
        <f t="shared" si="31"/>
        <v>193.90602752729001</v>
      </c>
    </row>
    <row r="196" spans="1:6" ht="12.75" customHeight="1" x14ac:dyDescent="0.2">
      <c r="A196" s="53">
        <v>34</v>
      </c>
      <c r="B196" s="232" t="s">
        <v>436</v>
      </c>
      <c r="C196" s="50" t="s">
        <v>437</v>
      </c>
      <c r="D196" s="51">
        <f t="shared" ref="D196:E196" si="44">D197+D202+D210</f>
        <v>742.41</v>
      </c>
      <c r="E196" s="51">
        <f t="shared" si="44"/>
        <v>885.33</v>
      </c>
      <c r="F196" s="52">
        <f t="shared" si="31"/>
        <v>119.25081828100377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742.41</v>
      </c>
      <c r="E210" s="51">
        <f t="shared" si="47"/>
        <v>885.33</v>
      </c>
      <c r="F210" s="52">
        <f t="shared" si="31"/>
        <v>119.25081828100377</v>
      </c>
    </row>
    <row r="211" spans="1:6" ht="12.75" customHeight="1" x14ac:dyDescent="0.2">
      <c r="A211" s="53">
        <v>3431</v>
      </c>
      <c r="B211" s="232" t="s">
        <v>466</v>
      </c>
      <c r="C211" s="50" t="s">
        <v>467</v>
      </c>
      <c r="D211" s="242">
        <v>705.38</v>
      </c>
      <c r="E211" s="242">
        <v>885.33</v>
      </c>
      <c r="F211" s="52">
        <f t="shared" si="31"/>
        <v>125.51107204627294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37.03</v>
      </c>
      <c r="E213" s="242">
        <v>0</v>
      </c>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864.2</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864.2</v>
      </c>
      <c r="F247" s="52" t="str">
        <f t="shared" si="61"/>
        <v>-</v>
      </c>
    </row>
    <row r="248" spans="1:6" ht="12.75" customHeight="1" x14ac:dyDescent="0.2">
      <c r="A248" s="53" t="s">
        <v>540</v>
      </c>
      <c r="B248" s="85" t="s">
        <v>202</v>
      </c>
      <c r="C248" s="50" t="s">
        <v>540</v>
      </c>
      <c r="D248" s="242">
        <v>0</v>
      </c>
      <c r="E248" s="242">
        <v>864.2</v>
      </c>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15270.91</v>
      </c>
      <c r="E252" s="51">
        <f t="shared" si="63"/>
        <v>18743.32</v>
      </c>
      <c r="F252" s="52">
        <f t="shared" ref="F252:F258" si="64">IF(D252&lt;&gt;0,IF(E252/D252&gt;=100,"&gt;&gt;100",E252/D252*100),"-")</f>
        <v>122.73872349453963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15270.91</v>
      </c>
      <c r="E259" s="51">
        <f t="shared" si="66"/>
        <v>18743.32</v>
      </c>
      <c r="F259" s="52">
        <f t="shared" ref="F259:F262" si="67">IF(D259&lt;&gt;0,IF(E259/D259&gt;=100,"&gt;&gt;100",E259/D259*100),"-")</f>
        <v>122.73872349453963</v>
      </c>
    </row>
    <row r="260" spans="1:6" ht="12.75" customHeight="1" x14ac:dyDescent="0.2">
      <c r="A260" s="53">
        <v>3721</v>
      </c>
      <c r="B260" s="85" t="s">
        <v>560</v>
      </c>
      <c r="C260" s="50" t="s">
        <v>561</v>
      </c>
      <c r="D260" s="242">
        <v>2681.37</v>
      </c>
      <c r="E260" s="242">
        <v>5412.37</v>
      </c>
      <c r="F260" s="52">
        <f t="shared" si="67"/>
        <v>201.85091949264745</v>
      </c>
    </row>
    <row r="261" spans="1:6" ht="12.75" customHeight="1" x14ac:dyDescent="0.2">
      <c r="A261" s="53">
        <v>3722</v>
      </c>
      <c r="B261" s="85" t="s">
        <v>562</v>
      </c>
      <c r="C261" s="50" t="s">
        <v>563</v>
      </c>
      <c r="D261" s="242">
        <v>12589.54</v>
      </c>
      <c r="E261" s="242">
        <v>13330.95</v>
      </c>
      <c r="F261" s="52">
        <f t="shared" si="67"/>
        <v>105.88909523302678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1537867.5199999996</v>
      </c>
      <c r="E289" s="51">
        <f t="shared" si="79"/>
        <v>1721086.0500000003</v>
      </c>
      <c r="F289" s="52">
        <f t="shared" si="76"/>
        <v>111.91380451288812</v>
      </c>
    </row>
    <row r="290" spans="1:6" ht="12.75" customHeight="1" x14ac:dyDescent="0.2">
      <c r="A290" s="53" t="s">
        <v>609</v>
      </c>
      <c r="B290" s="85" t="s">
        <v>620</v>
      </c>
      <c r="C290" s="50" t="s">
        <v>621</v>
      </c>
      <c r="D290" s="51">
        <f>IF(D6&gt;=D289,D6-D289,0)</f>
        <v>73850.160000000382</v>
      </c>
      <c r="E290" s="51">
        <f>IF(E6&gt;=E289,E6-E289,0)</f>
        <v>68622.009999999776</v>
      </c>
      <c r="F290" s="52">
        <f t="shared" si="76"/>
        <v>92.920597599246122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28842.68</v>
      </c>
      <c r="E292" s="242">
        <v>80343.05</v>
      </c>
      <c r="F292" s="52">
        <f t="shared" si="76"/>
        <v>278.55611891821428</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19225.64</v>
      </c>
      <c r="E294" s="242">
        <v>21760.82</v>
      </c>
      <c r="F294" s="52">
        <f t="shared" si="76"/>
        <v>113.18645309076838</v>
      </c>
    </row>
    <row r="295" spans="1:6" ht="24" x14ac:dyDescent="0.2">
      <c r="A295" s="53">
        <v>9661</v>
      </c>
      <c r="B295" s="85" t="s">
        <v>630</v>
      </c>
      <c r="C295" s="50" t="s">
        <v>631</v>
      </c>
      <c r="D295" s="242">
        <v>18527.169999999998</v>
      </c>
      <c r="E295" s="242">
        <v>21058.86</v>
      </c>
      <c r="F295" s="52">
        <f t="shared" si="76"/>
        <v>113.66474210578303</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95095.65</v>
      </c>
      <c r="E350" s="51">
        <f t="shared" si="95"/>
        <v>115173.52</v>
      </c>
      <c r="F350" s="52">
        <f t="shared" si="81"/>
        <v>121.11334219809213</v>
      </c>
    </row>
    <row r="351" spans="1:6" ht="12.75" customHeight="1" x14ac:dyDescent="0.2">
      <c r="A351" s="53">
        <v>41</v>
      </c>
      <c r="B351" s="85" t="s">
        <v>741</v>
      </c>
      <c r="C351" s="50" t="s">
        <v>742</v>
      </c>
      <c r="D351" s="51">
        <f t="shared" ref="D351:E351" si="96">D352+D356</f>
        <v>0</v>
      </c>
      <c r="E351" s="51">
        <f t="shared" si="96"/>
        <v>183</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183</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183</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86228.42</v>
      </c>
      <c r="E363" s="51">
        <f t="shared" si="99"/>
        <v>112499.27</v>
      </c>
      <c r="F363" s="52">
        <f t="shared" si="81"/>
        <v>130.46657934820098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86228.42</v>
      </c>
      <c r="E369" s="51">
        <f t="shared" si="101"/>
        <v>92820.58</v>
      </c>
      <c r="F369" s="52">
        <f t="shared" si="81"/>
        <v>107.64499685834438</v>
      </c>
    </row>
    <row r="370" spans="1:6" ht="12.75" customHeight="1" x14ac:dyDescent="0.2">
      <c r="A370" s="53">
        <v>4221</v>
      </c>
      <c r="B370" s="85" t="s">
        <v>675</v>
      </c>
      <c r="C370" s="50" t="s">
        <v>767</v>
      </c>
      <c r="D370" s="242">
        <v>32745.8</v>
      </c>
      <c r="E370" s="242">
        <v>10236.1</v>
      </c>
      <c r="F370" s="52">
        <f t="shared" si="81"/>
        <v>31.259275998754038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53482.62</v>
      </c>
      <c r="E376" s="242">
        <v>82584.479999999996</v>
      </c>
      <c r="F376" s="52">
        <f t="shared" si="81"/>
        <v>154.41367681687993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19678.689999999999</v>
      </c>
      <c r="F378" s="52" t="str">
        <f t="shared" si="81"/>
        <v>-</v>
      </c>
    </row>
    <row r="379" spans="1:6" ht="12.75" customHeight="1" x14ac:dyDescent="0.2">
      <c r="A379" s="53">
        <v>4231</v>
      </c>
      <c r="B379" s="85" t="s">
        <v>693</v>
      </c>
      <c r="C379" s="50" t="s">
        <v>778</v>
      </c>
      <c r="D379" s="242">
        <v>0</v>
      </c>
      <c r="E379" s="242">
        <v>19678.689999999999</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8867.23</v>
      </c>
      <c r="E402" s="51">
        <f t="shared" si="109"/>
        <v>2491.25</v>
      </c>
      <c r="F402" s="52">
        <f t="shared" si="81"/>
        <v>28.095019526954868</v>
      </c>
    </row>
    <row r="403" spans="1:6" ht="12.75" customHeight="1" x14ac:dyDescent="0.2">
      <c r="A403" s="53">
        <v>451</v>
      </c>
      <c r="B403" s="85" t="s">
        <v>812</v>
      </c>
      <c r="C403" s="50" t="s">
        <v>813</v>
      </c>
      <c r="D403" s="242">
        <v>8867.23</v>
      </c>
      <c r="E403" s="242">
        <v>2491.25</v>
      </c>
      <c r="F403" s="52">
        <f t="shared" si="81"/>
        <v>28.095019526954868</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95095.65</v>
      </c>
      <c r="E408" s="51">
        <f t="shared" si="111"/>
        <v>115173.52</v>
      </c>
      <c r="F408" s="52">
        <f t="shared" si="81"/>
        <v>121.11334219809213</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1611717.68</v>
      </c>
      <c r="E412" s="51">
        <f>E6+E298</f>
        <v>1789708.06</v>
      </c>
      <c r="F412" s="52">
        <f t="shared" si="81"/>
        <v>111.04352097198561</v>
      </c>
    </row>
    <row r="413" spans="1:6" ht="12.75" customHeight="1" x14ac:dyDescent="0.2">
      <c r="A413" s="53" t="s">
        <v>609</v>
      </c>
      <c r="B413" s="85" t="s">
        <v>832</v>
      </c>
      <c r="C413" s="50" t="s">
        <v>833</v>
      </c>
      <c r="D413" s="51">
        <f t="shared" ref="D413:E413" si="112">D289+D350</f>
        <v>1632963.1699999995</v>
      </c>
      <c r="E413" s="51">
        <f t="shared" si="112"/>
        <v>1836259.5700000003</v>
      </c>
      <c r="F413" s="52">
        <f t="shared" si="81"/>
        <v>112.44953981417724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21245.489999999525</v>
      </c>
      <c r="E415" s="51">
        <f t="shared" si="114"/>
        <v>46551.510000000242</v>
      </c>
      <c r="F415" s="52">
        <f t="shared" si="81"/>
        <v>219.11243280339158</v>
      </c>
    </row>
    <row r="416" spans="1:6" ht="12.75" customHeight="1" x14ac:dyDescent="0.2">
      <c r="A416" s="60" t="s">
        <v>838</v>
      </c>
      <c r="B416" s="232" t="s">
        <v>839</v>
      </c>
      <c r="C416" s="61" t="s">
        <v>840</v>
      </c>
      <c r="D416" s="51">
        <f t="shared" ref="D416:E416" si="115">IF(D292-D293+D409-D410&gt;=0,D292-D293+D409-D410,0)</f>
        <v>28842.68</v>
      </c>
      <c r="E416" s="51">
        <f t="shared" si="115"/>
        <v>80343.05</v>
      </c>
      <c r="F416" s="52">
        <f t="shared" si="81"/>
        <v>278.55611891821428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19225.64</v>
      </c>
      <c r="E418" s="62">
        <f t="shared" si="117"/>
        <v>21760.82</v>
      </c>
      <c r="F418" s="57">
        <f t="shared" si="81"/>
        <v>113.18645309076838</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1611717.68</v>
      </c>
      <c r="E639" s="51">
        <f t="shared" si="180"/>
        <v>1789708.06</v>
      </c>
      <c r="F639" s="52">
        <f t="shared" si="119"/>
        <v>111.04352097198561</v>
      </c>
    </row>
    <row r="640" spans="1:6" ht="12.75" customHeight="1" x14ac:dyDescent="0.2">
      <c r="A640" s="53" t="s">
        <v>609</v>
      </c>
      <c r="B640" s="85" t="s">
        <v>1278</v>
      </c>
      <c r="C640" s="50" t="s">
        <v>1279</v>
      </c>
      <c r="D640" s="51">
        <f t="shared" ref="D640:E640" si="181">D413+D528</f>
        <v>1632963.1699999995</v>
      </c>
      <c r="E640" s="51">
        <f t="shared" si="181"/>
        <v>1836259.5700000003</v>
      </c>
      <c r="F640" s="52">
        <f t="shared" si="119"/>
        <v>112.44953981417724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21245.489999999525</v>
      </c>
      <c r="E642" s="51">
        <f t="shared" si="183"/>
        <v>46551.510000000242</v>
      </c>
      <c r="F642" s="52">
        <f t="shared" si="119"/>
        <v>219.11243280339158</v>
      </c>
    </row>
    <row r="643" spans="1:6" ht="24" x14ac:dyDescent="0.2">
      <c r="A643" s="60" t="s">
        <v>1284</v>
      </c>
      <c r="B643" s="85" t="s">
        <v>1285</v>
      </c>
      <c r="C643" s="61" t="s">
        <v>1284</v>
      </c>
      <c r="D643" s="51">
        <f t="shared" ref="D643:E643" si="184">IF(D416-D417+D637-D638&gt;=0,D416-D417+D637-D638,0)</f>
        <v>28842.68</v>
      </c>
      <c r="E643" s="51">
        <f t="shared" si="184"/>
        <v>80343.05</v>
      </c>
      <c r="F643" s="52">
        <f t="shared" si="119"/>
        <v>278.55611891821428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7597.1900000004753</v>
      </c>
      <c r="E645" s="51">
        <f t="shared" si="186"/>
        <v>33791.539999999761</v>
      </c>
      <c r="F645" s="52">
        <f t="shared" si="119"/>
        <v>444.78998155894021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209966</v>
      </c>
      <c r="E647" s="243">
        <v>243182.25</v>
      </c>
      <c r="F647" s="57">
        <f t="shared" si="119"/>
        <v>115.81982320947202</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53843.51</v>
      </c>
      <c r="E649" s="242">
        <v>91647.679999999993</v>
      </c>
      <c r="F649" s="52">
        <f t="shared" ref="F649:F724" si="188">IF(D649&lt;&gt;0,IF(E649/D649&gt;=100,"&gt;&gt;100",E649/D649*100),"-")</f>
        <v>170.21119165522452</v>
      </c>
    </row>
    <row r="650" spans="1:6" ht="12.75" customHeight="1" x14ac:dyDescent="0.2">
      <c r="A650" s="53" t="s">
        <v>1297</v>
      </c>
      <c r="B650" s="85" t="s">
        <v>1298</v>
      </c>
      <c r="C650" s="50" t="s">
        <v>1297</v>
      </c>
      <c r="D650" s="242">
        <v>184389.87</v>
      </c>
      <c r="E650" s="242">
        <v>282636.68</v>
      </c>
      <c r="F650" s="52">
        <f t="shared" si="188"/>
        <v>153.28210817655003</v>
      </c>
    </row>
    <row r="651" spans="1:6" ht="12.75" customHeight="1" x14ac:dyDescent="0.2">
      <c r="A651" s="53" t="s">
        <v>1299</v>
      </c>
      <c r="B651" s="85" t="s">
        <v>1300</v>
      </c>
      <c r="C651" s="50" t="s">
        <v>1299</v>
      </c>
      <c r="D651" s="242">
        <v>223349.8</v>
      </c>
      <c r="E651" s="242">
        <v>322295.12</v>
      </c>
      <c r="F651" s="52">
        <f t="shared" si="188"/>
        <v>144.30060828350867</v>
      </c>
    </row>
    <row r="652" spans="1:6" ht="24" x14ac:dyDescent="0.2">
      <c r="A652" s="53">
        <v>11</v>
      </c>
      <c r="B652" s="85" t="s">
        <v>1301</v>
      </c>
      <c r="C652" s="50" t="s">
        <v>1302</v>
      </c>
      <c r="D652" s="51">
        <f t="shared" ref="D652:E652" si="189">+D649+D650-D651</f>
        <v>14883.580000000016</v>
      </c>
      <c r="E652" s="51">
        <f t="shared" si="189"/>
        <v>51989.239999999991</v>
      </c>
      <c r="F652" s="52">
        <f t="shared" si="188"/>
        <v>349.3060137413172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146</v>
      </c>
      <c r="E654" s="262">
        <v>146</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128</v>
      </c>
      <c r="E656" s="262">
        <v>132</v>
      </c>
      <c r="F656" s="52">
        <f t="shared" si="188"/>
        <v>103.125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233.59</v>
      </c>
      <c r="E676" s="242">
        <v>0</v>
      </c>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2300.1799999999998</v>
      </c>
      <c r="E710" s="242">
        <v>3038.51</v>
      </c>
      <c r="F710" s="52">
        <f t="shared" si="188"/>
        <v>132.09879226843117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5394.23</v>
      </c>
      <c r="E717" s="242">
        <v>4882.17</v>
      </c>
      <c r="F717" s="52">
        <f t="shared" si="188"/>
        <v>90.507264243460156</v>
      </c>
    </row>
    <row r="718" spans="1:6" ht="12.75" customHeight="1" x14ac:dyDescent="0.2">
      <c r="A718" s="53">
        <v>32121</v>
      </c>
      <c r="B718" s="85" t="s">
        <v>1416</v>
      </c>
      <c r="C718" s="50" t="s">
        <v>1417</v>
      </c>
      <c r="D718" s="242">
        <v>28636.31</v>
      </c>
      <c r="E718" s="242">
        <v>30942.89</v>
      </c>
      <c r="F718" s="52">
        <f t="shared" si="188"/>
        <v>108.05473889617761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930.44</v>
      </c>
      <c r="E720" s="242">
        <v>798.33</v>
      </c>
      <c r="F720" s="52">
        <f t="shared" si="188"/>
        <v>85.801341300889902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456.06</v>
      </c>
      <c r="E726" s="242">
        <v>582.88</v>
      </c>
      <c r="F726" s="52">
        <f t="shared" si="190"/>
        <v>127.80774459500944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2681.37</v>
      </c>
      <c r="E816" s="242">
        <v>5412.37</v>
      </c>
      <c r="F816" s="52">
        <f t="shared" si="190"/>
        <v>201.85091949264745</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6395.46</v>
      </c>
      <c r="E824" s="242">
        <v>8011.64</v>
      </c>
      <c r="F824" s="52">
        <f t="shared" si="190"/>
        <v>125.27073893042878</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6194.08</v>
      </c>
      <c r="E828" s="242">
        <v>5319.31</v>
      </c>
      <c r="F828" s="52">
        <f t="shared" si="190"/>
        <v>85.877321571565119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310039.21999999997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942596.3899999999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10496.44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874229.38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705213.9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154001.06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5939.56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7188.61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1886.25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57870.57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896803.26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0.08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847243.71000000008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702823.62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128132.18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5939.56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7188.61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3159.74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49559.47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355832.34999999986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355832.35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79478.929999999993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268042.32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8311.1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1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7497</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Mlinarić</cp:lastModifiedBy>
  <cp:lastPrinted>2023-07-07T10:37:00Z</cp:lastPrinted>
  <dcterms:created xsi:type="dcterms:W3CDTF">2022-04-01T05:14:30Z</dcterms:created>
  <dcterms:modified xsi:type="dcterms:W3CDTF">2023-07-07T11:28:48Z</dcterms:modified>
</cp:coreProperties>
</file>