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mlinaric\Documents\Petra\UREDSKI MAT I ŠKOLSKI PRIBOR\2022\za natječaj\"/>
    </mc:Choice>
  </mc:AlternateContent>
  <bookViews>
    <workbookView xWindow="0" yWindow="0" windowWidth="28800" windowHeight="1173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4" i="1" l="1"/>
  <c r="I7" i="1" l="1"/>
  <c r="I8" i="1"/>
  <c r="I9" i="1"/>
  <c r="I10" i="1"/>
  <c r="I11" i="1"/>
  <c r="I12" i="1"/>
  <c r="I13" i="1"/>
  <c r="I14" i="1"/>
  <c r="I16" i="1"/>
  <c r="I17" i="1"/>
  <c r="I18" i="1"/>
  <c r="I19" i="1"/>
  <c r="I20" i="1"/>
  <c r="I21" i="1"/>
  <c r="I22" i="1"/>
  <c r="I23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5" i="1"/>
  <c r="J45" i="1" s="1"/>
  <c r="I46" i="1"/>
  <c r="I47" i="1"/>
  <c r="I48" i="1"/>
  <c r="I49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15" i="1"/>
  <c r="I24" i="1"/>
  <c r="I50" i="1"/>
  <c r="J67" i="1" l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I68" i="1" l="1"/>
  <c r="J70" i="1" s="1"/>
  <c r="J68" i="1"/>
  <c r="J72" i="1" s="1"/>
  <c r="J71" i="1" l="1"/>
</calcChain>
</file>

<file path=xl/sharedStrings.xml><?xml version="1.0" encoding="utf-8"?>
<sst xmlns="http://schemas.openxmlformats.org/spreadsheetml/2006/main" count="262" uniqueCount="150">
  <si>
    <t>TROŠKOVNIK za nabavu ŠKOLSKOG PRIBORA - GRUPA B</t>
  </si>
  <si>
    <t>kn</t>
  </si>
  <si>
    <t>Rb.</t>
  </si>
  <si>
    <t>Vrsta</t>
  </si>
  <si>
    <t>Šifra</t>
  </si>
  <si>
    <t>Artikl</t>
  </si>
  <si>
    <t xml:space="preserve">Naziv proizvođača i naziv proizvoda </t>
  </si>
  <si>
    <t>Jedinica mjere</t>
  </si>
  <si>
    <t>Jedinična cijena bez PDV-a</t>
  </si>
  <si>
    <t>Ukupno
 bez PDV-a</t>
  </si>
  <si>
    <t>Ukupno
s PDV-om</t>
  </si>
  <si>
    <t>GRUPA B - ŠKOLSKI PRIBOR</t>
  </si>
  <si>
    <t>BLOKOVI, BLOK KOLEGIJI, BLOKOVI ZA BILJEŠKE</t>
  </si>
  <si>
    <t>kom.</t>
  </si>
  <si>
    <t>C07-300</t>
  </si>
  <si>
    <t>BLOK za crtanje br. 2 , 110 g/m2; sadrži: min 10 listova, dimenzija 280x198 mm, (moguće odstupanje ±3%)</t>
  </si>
  <si>
    <t>C07-301</t>
  </si>
  <si>
    <t>BLOK za crtanje br. 3,  110 g/m2; sadrži: min 10 listova, dimenzija 325x230 mm, (moguće odstupanje ±3%)</t>
  </si>
  <si>
    <t>C07-303</t>
  </si>
  <si>
    <t>BLOK za crtanje br. 5,  110 g/m2; sadrži: min 10 listova, dimenzija 395 x 290 mm,  (moguće odstupanje ±3%)</t>
  </si>
  <si>
    <t>B19-029</t>
  </si>
  <si>
    <t>Blok kolegij, A4 diktando, s 4 rupe za ulaganje i perforacijom za otkidanje listova, spiralni uvez, broj listova min 80/1</t>
  </si>
  <si>
    <t>B19-030</t>
  </si>
  <si>
    <t>Blog kolegij, A4 karo, s 4 rupe za ulaganje i perforacijom za otkidanje listova, spiralni uvez, broj listova min 80/1</t>
  </si>
  <si>
    <t>BILJEŽNICE I ŠKOLSKI OBRASCI</t>
  </si>
  <si>
    <t>B04-004</t>
  </si>
  <si>
    <t>Bilježnica A4 diktando, meki uvez, lakirane korice, broj listova min 52/1</t>
  </si>
  <si>
    <t>B04-005</t>
  </si>
  <si>
    <t>Bilježnica A4 karo, meki uvez, lakirane korice, broj listova min 52/1</t>
  </si>
  <si>
    <t>B04-002</t>
  </si>
  <si>
    <t>Bilježnica A4, karo, tvrdi uvez, plastificirane jednobojne korice bez motiva, broj listova min 96/1</t>
  </si>
  <si>
    <t>B04-003</t>
  </si>
  <si>
    <t>Bilježnica A4, čista, tvrdi uvez, plastificirane jednobojne korice bez motiva, broj listova min 96/1</t>
  </si>
  <si>
    <t>B04-001</t>
  </si>
  <si>
    <t>Bilježnica A4, diktando, tvrdi uvez, plastificirane jednobojne korice bez motiva, broj listova min 96/1</t>
  </si>
  <si>
    <t>B04-007</t>
  </si>
  <si>
    <t>Bilježnica "ABC" A4 diktando, tvrdi uvez, plastificirane jednobojne korice bez motiva, broj listova min 96/1</t>
  </si>
  <si>
    <t>B04-008</t>
  </si>
  <si>
    <t>Bilježnica A5, diktando, tvrdi uvez, plastificirane jednobojne korice bez motiva, broj listova min 96/1</t>
  </si>
  <si>
    <t>C02-010</t>
  </si>
  <si>
    <t>Zadaćnica, format A4, karo, 12 listova</t>
  </si>
  <si>
    <t>C02-011</t>
  </si>
  <si>
    <t>Zadaćnica, format A4, diktando, 12 listova</t>
  </si>
  <si>
    <t>PRIBOR ZA LIKOVNU UMJET.</t>
  </si>
  <si>
    <t>C07-309</t>
  </si>
  <si>
    <t>Boja vodena, min. Ø 23mm, svaka boja u svojoj kućici, 12 boja, PVC kutija</t>
  </si>
  <si>
    <t>set</t>
  </si>
  <si>
    <t>C01-034</t>
  </si>
  <si>
    <t>Bojice drvene raznih boja, pakirane u kartonskoj ambalaži, set od 12 bojica</t>
  </si>
  <si>
    <t>C07-332</t>
  </si>
  <si>
    <t>Boje voštane Color,set od 12 boja; kartonska kutija</t>
  </si>
  <si>
    <t>C02-012</t>
  </si>
  <si>
    <t>Glinamol bijeli, 500g</t>
  </si>
  <si>
    <t>C02-013</t>
  </si>
  <si>
    <t>Tempera 10/1, min. 12ml x 10 boja; aluminijska tuba</t>
  </si>
  <si>
    <t>B19-076</t>
  </si>
  <si>
    <t>Tempera 12/1, Boja tempera min 7,5ml x 12boja; aluminijska tuba; PVC kutija</t>
  </si>
  <si>
    <t>C02-014</t>
  </si>
  <si>
    <t>Tempera, pakiranje 1 litra, razne boje po odabiru korisnika</t>
  </si>
  <si>
    <t>B19-050</t>
  </si>
  <si>
    <t>Kist za temperu, SET, sadržava min. kist br. 6,8,10</t>
  </si>
  <si>
    <t>B19-044</t>
  </si>
  <si>
    <t>Kist za temperu br. 10</t>
  </si>
  <si>
    <t>B19-045</t>
  </si>
  <si>
    <t>Kist za temperu br. 12</t>
  </si>
  <si>
    <t>B19-046</t>
  </si>
  <si>
    <t>Kist za temperu br. 16</t>
  </si>
  <si>
    <t>B06-018</t>
  </si>
  <si>
    <t>Kolaž papir, 10 listova, B5, samoljepljivi</t>
  </si>
  <si>
    <t>B19-057</t>
  </si>
  <si>
    <t>Kolaž papir, set od 25 listova, A4, obostrani</t>
  </si>
  <si>
    <t>B06-019</t>
  </si>
  <si>
    <t>Likovna mapa s kolažem, za 1. i 2. razred O.Š.</t>
  </si>
  <si>
    <t>B06-021</t>
  </si>
  <si>
    <t>Likovna mapa s kolažem, za 3. i 4. razred O.Š.</t>
  </si>
  <si>
    <t>B06-020</t>
  </si>
  <si>
    <t>Likovna mapa s kolažem, za 5. i 6. razred O.Š.</t>
  </si>
  <si>
    <t>B06-022</t>
  </si>
  <si>
    <t>Likovna mapa, za 7. i 8. razred O.Š.</t>
  </si>
  <si>
    <t>B06-023</t>
  </si>
  <si>
    <t>Plastelin, 10 boja, min. 150 grama</t>
  </si>
  <si>
    <t>B06-024</t>
  </si>
  <si>
    <t>Plastelin, 12 boja, min. 180 grama</t>
  </si>
  <si>
    <t>C07-314</t>
  </si>
  <si>
    <t>Ljepilo tekuće univerzalno min 30 ml</t>
  </si>
  <si>
    <t>C07-316</t>
  </si>
  <si>
    <t>Ljepilo za papir, karton, fotografije, u sticku, za čvrsto lijepljenje, 10g (dozvoljeno odstupanje ± 2)</t>
  </si>
  <si>
    <t>C07-315</t>
  </si>
  <si>
    <t xml:space="preserve">Ljepilo za papir, karton, fotografije, u sticku, za čvrsto lijepljenje, min 20 g </t>
  </si>
  <si>
    <t>C07-317</t>
  </si>
  <si>
    <t>Ljepilo za papir u aluminijskoj tubi, min 35 g</t>
  </si>
  <si>
    <t>C07-340</t>
  </si>
  <si>
    <t>Škare, duljina od 23 do 20 cm, od nehrđajućeg čelika, sa plastičnom ili gumiranom drškom za ugodnije držanje</t>
  </si>
  <si>
    <t>B06-025</t>
  </si>
  <si>
    <t>Škare od nehrđajućeg čelika i abs plastike, duljine od 18 do 23 cm</t>
  </si>
  <si>
    <t>PRIBOR ZA PISANJE I BRISANJE</t>
  </si>
  <si>
    <t>C07-321</t>
  </si>
  <si>
    <t>Grafitna olovka tvrdoće HB, šiljena, bez gumice, otporna na lomljenje</t>
  </si>
  <si>
    <t>C07-322</t>
  </si>
  <si>
    <t>Grafitna olovka tvrdoće HB, šiljena, s gumicom, otporna na lomljenje</t>
  </si>
  <si>
    <t>C07-327</t>
  </si>
  <si>
    <t>Olovka tehnička, za pisanje i crtanje, debljine mine 0,5, s gumicom, klipsom, gumenim hvatištem za lakše pisanje, s mehanizom protiv pucanja mina, PVC</t>
  </si>
  <si>
    <t>C07-328</t>
  </si>
  <si>
    <t>Olovka tehnička, za pisanje i crtanje, debljine mine 0,5, s gumicom, klipsom, gumenim hvatištem za lakše pisanje, s mehanizom protiv pucanja mina, metalna</t>
  </si>
  <si>
    <t>C06-010</t>
  </si>
  <si>
    <t>Olovka kemijska, širina ispisa od min 0,35 do max 0,5 mm, plastično tijelo, pritisni mehanizam, metalna klipsa i gumeno hvatište, boja ispisa crna, crvena ili plava prema izboru korisnika</t>
  </si>
  <si>
    <t>C07-324</t>
  </si>
  <si>
    <t>Olovka kemijska, jednokratna,  s kapicom, neklizajuća površina, širina ispisa 0,5 mm, boja ispisa crna, crvena ili plava prema izboru korisnika</t>
  </si>
  <si>
    <t>C07-326</t>
  </si>
  <si>
    <t>Olovka roler , širina ispisa 0,5 mm, sa pritisnim mehanizmom, plastičnom  klipsom i gumenim hvatištem, plastično jednobojno tijelo olovke boja ispisa crna, crvena ili plava prema izboru korisnika</t>
  </si>
  <si>
    <t>C07-325</t>
  </si>
  <si>
    <t>Olovka roler s tekućom pigmentnom tintom, sa širinom ispisa od min 0,3 do max 0,4 mm, zaštitini poklopac, zamijenjiv uložak, boja ispisa crna, crvena ili plava prema izboru korisnika</t>
  </si>
  <si>
    <t>C07-333</t>
  </si>
  <si>
    <t>Pisaći flomaster sa zaštitnim poklopcem, širina ispisa 1,0 mm, okrugli vrh, plastično tijelo flomastera, boja ispisa crna, crvena, plava ili zelena prema izboru korisnika</t>
  </si>
  <si>
    <t>B19-079</t>
  </si>
  <si>
    <t>Tekst marker, signir, klinasti vrh, širina ispisa 1-5 mm, set od 4 boje u pvc etuiu</t>
  </si>
  <si>
    <t>C07-310</t>
  </si>
  <si>
    <t>Flomaster 12/1 običan, školski, razne boje</t>
  </si>
  <si>
    <t>C07-319</t>
  </si>
  <si>
    <t>Mine za tehničku olovku 0,5 mm, intenzivno crne linije, lako se brišu, visokog stupnja elastičnosti i lomljivosti, za pisanje po svim vrstama papira, kutija (tuba) od 12/1 mina</t>
  </si>
  <si>
    <t>kutija</t>
  </si>
  <si>
    <t>C07-311</t>
  </si>
  <si>
    <t>Gumica za brisanje za grafitne i kemijske olovke, dimenzija min 34 x 14 x 8 mm</t>
  </si>
  <si>
    <t>C07-312</t>
  </si>
  <si>
    <t>Gumica za brisanje za grafitne olovke, dimenzija min 42 x 17 x 10 mm</t>
  </si>
  <si>
    <t>B19-060</t>
  </si>
  <si>
    <t>Korekturna traka, jednokratna, širina trake min 4,2 mm, duljina trake min 6 m</t>
  </si>
  <si>
    <t>B19-061</t>
  </si>
  <si>
    <t>Korekturna tekućina min. 8 ml u olovci</t>
  </si>
  <si>
    <t>B19-062</t>
  </si>
  <si>
    <t>Korektur u bočici s četkicom, brzosušeći, pakiranje u bočici od min. 20 ml</t>
  </si>
  <si>
    <t>pakiranje</t>
  </si>
  <si>
    <t>B06-029</t>
  </si>
  <si>
    <t>Kreda u boji, dopušteno 10-12 komada u pakiranju, duljina komada min. 9cm</t>
  </si>
  <si>
    <t>C07-305</t>
  </si>
  <si>
    <t>Samoljepljivi listići u više boja, dimenzija listića 75 x 75 mm ili 76 x 76 mm, boja listića: narančasta, ružičasta, zelena, žuta ili druga prema izboru korisnika, blok od min 80 listića</t>
  </si>
  <si>
    <t>blok</t>
  </si>
  <si>
    <t>GEOMETRIJSKI PRIBOR</t>
  </si>
  <si>
    <t>C01-020</t>
  </si>
  <si>
    <t>Ravnalo PVC prozirno, duljine 30cm, s mjernom skalom (podjela po 1 mm)</t>
  </si>
  <si>
    <t>C07-337</t>
  </si>
  <si>
    <t>Šestar metalni u pvc etuiu,najveći promjer kružnice 260 mm; najmanji promjer kružnice 3,0 mm</t>
  </si>
  <si>
    <t>UKUPNO</t>
  </si>
  <si>
    <t>UKUPNO (bez PDV-a)</t>
  </si>
  <si>
    <t>PDV (25%)</t>
  </si>
  <si>
    <t>A</t>
  </si>
  <si>
    <t>SVEUKUPNO (s PDV-om)</t>
  </si>
  <si>
    <t>Ljepilo tekuće, u olovci, bez otapala, za papir i karton, lagano se pere u vodi, 50 ml</t>
  </si>
  <si>
    <t>Količina</t>
  </si>
  <si>
    <t>8=6*7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</si>
</sst>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38"/>
      <scheme val="minor"/>
    </font>
    <font>
      <b/>
      <sz val="14"/>
      <name val="Times New Roman"/>
      <family val="1"/>
      <charset val="238"/>
    </font>
    <font>
      <sz val="7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1"/>
      <name val="Times New Roman"/>
      <family val="1"/>
      <charset val="238"/>
    </font>
    <font>
      <i/>
      <sz val="10"/>
      <name val="Times New Roman"/>
      <family val="1"/>
      <charset val="238"/>
    </font>
    <font>
      <sz val="12"/>
      <name val="Times New Roman"/>
      <family val="1"/>
      <charset val="238"/>
    </font>
    <font>
      <sz val="7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theme="1"/>
      <name val="Times New Roman"/>
      <family val="1"/>
    </font>
    <font>
      <sz val="1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i/>
      <sz val="1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  <protection locked="0"/>
    </xf>
    <xf numFmtId="0" fontId="4" fillId="0" borderId="0" xfId="0" applyFont="1" applyAlignment="1" applyProtection="1">
      <alignment horizontal="right" vertical="center"/>
    </xf>
    <xf numFmtId="3" fontId="4" fillId="0" borderId="0" xfId="0" applyNumberFormat="1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right" vertical="center"/>
    </xf>
    <xf numFmtId="0" fontId="4" fillId="2" borderId="1" xfId="0" applyFont="1" applyFill="1" applyBorder="1" applyAlignment="1" applyProtection="1">
      <alignment horizontal="distributed" vertical="center"/>
    </xf>
    <xf numFmtId="0" fontId="6" fillId="2" borderId="1" xfId="0" applyFont="1" applyFill="1" applyBorder="1" applyAlignment="1" applyProtection="1">
      <alignment horizontal="distributed" vertical="center" wrapText="1"/>
    </xf>
    <xf numFmtId="0" fontId="4" fillId="2" borderId="1" xfId="0" applyFont="1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/>
      <protection locked="0"/>
    </xf>
    <xf numFmtId="3" fontId="4" fillId="2" borderId="1" xfId="0" applyNumberFormat="1" applyFont="1" applyFill="1" applyBorder="1" applyAlignment="1" applyProtection="1">
      <alignment horizontal="center" vertical="center" wrapText="1"/>
    </xf>
    <xf numFmtId="3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vertical="center"/>
    </xf>
    <xf numFmtId="0" fontId="7" fillId="3" borderId="1" xfId="0" applyFont="1" applyFill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horizontal="left" vertical="center"/>
    </xf>
    <xf numFmtId="0" fontId="4" fillId="3" borderId="1" xfId="0" applyFont="1" applyFill="1" applyBorder="1" applyAlignment="1" applyProtection="1">
      <alignment horizontal="left" vertical="center"/>
      <protection locked="0"/>
    </xf>
    <xf numFmtId="3" fontId="7" fillId="3" borderId="1" xfId="0" applyNumberFormat="1" applyFont="1" applyFill="1" applyBorder="1" applyAlignment="1" applyProtection="1">
      <alignment horizontal="center" vertical="center"/>
    </xf>
    <xf numFmtId="3" fontId="7" fillId="3" borderId="1" xfId="0" applyNumberFormat="1" applyFont="1" applyFill="1" applyBorder="1" applyAlignment="1" applyProtection="1">
      <alignment horizontal="center" vertical="center"/>
      <protection locked="0"/>
    </xf>
    <xf numFmtId="0" fontId="9" fillId="0" borderId="1" xfId="0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 applyProtection="1">
      <alignment horizontal="center" vertical="center"/>
    </xf>
    <xf numFmtId="4" fontId="9" fillId="0" borderId="1" xfId="0" applyNumberFormat="1" applyFont="1" applyFill="1" applyBorder="1" applyAlignment="1" applyProtection="1">
      <alignment horizontal="right" vertical="center"/>
      <protection locked="0"/>
    </xf>
    <xf numFmtId="0" fontId="12" fillId="0" borderId="1" xfId="0" applyFont="1" applyFill="1" applyBorder="1" applyAlignment="1" applyProtection="1">
      <alignment horizontal="left" vertical="center" wrapText="1"/>
      <protection locked="0"/>
    </xf>
    <xf numFmtId="0" fontId="11" fillId="0" borderId="1" xfId="0" applyFont="1" applyFill="1" applyBorder="1" applyAlignment="1" applyProtection="1">
      <alignment horizontal="left" vertical="center" wrapText="1"/>
      <protection locked="0"/>
    </xf>
    <xf numFmtId="0" fontId="4" fillId="4" borderId="1" xfId="0" applyFont="1" applyFill="1" applyBorder="1" applyAlignment="1" applyProtection="1">
      <alignment horizontal="center" vertical="center"/>
    </xf>
    <xf numFmtId="0" fontId="6" fillId="4" borderId="1" xfId="0" applyFont="1" applyFill="1" applyBorder="1" applyAlignment="1" applyProtection="1">
      <alignment horizontal="center" vertical="center" wrapText="1"/>
    </xf>
    <xf numFmtId="0" fontId="4" fillId="4" borderId="1" xfId="0" applyFont="1" applyFill="1" applyBorder="1" applyAlignment="1" applyProtection="1">
      <alignment horizontal="center" vertical="center" wrapText="1"/>
    </xf>
    <xf numFmtId="0" fontId="4" fillId="4" borderId="1" xfId="0" applyFont="1" applyFill="1" applyBorder="1" applyAlignment="1" applyProtection="1">
      <alignment horizontal="center" vertical="center"/>
      <protection locked="0"/>
    </xf>
    <xf numFmtId="3" fontId="4" fillId="4" borderId="1" xfId="0" applyNumberFormat="1" applyFont="1" applyFill="1" applyBorder="1" applyAlignment="1" applyProtection="1">
      <alignment horizontal="right" vertical="center"/>
    </xf>
    <xf numFmtId="3" fontId="14" fillId="4" borderId="1" xfId="0" applyNumberFormat="1" applyFont="1" applyFill="1" applyBorder="1" applyAlignment="1" applyProtection="1">
      <alignment horizontal="right" vertical="center"/>
    </xf>
    <xf numFmtId="4" fontId="4" fillId="4" borderId="1" xfId="0" applyNumberFormat="1" applyFont="1" applyFill="1" applyBorder="1" applyAlignment="1" applyProtection="1">
      <alignment horizontal="right" vertical="center"/>
      <protection locked="0"/>
    </xf>
    <xf numFmtId="4" fontId="4" fillId="4" borderId="1" xfId="0" applyNumberFormat="1" applyFont="1" applyFill="1" applyBorder="1" applyAlignment="1" applyProtection="1">
      <alignment horizontal="right" vertical="center"/>
    </xf>
    <xf numFmtId="0" fontId="15" fillId="0" borderId="0" xfId="0" applyFont="1" applyAlignment="1" applyProtection="1">
      <alignment vertical="center"/>
    </xf>
    <xf numFmtId="0" fontId="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4" fontId="9" fillId="0" borderId="0" xfId="0" applyNumberFormat="1" applyFont="1" applyAlignment="1" applyProtection="1">
      <alignment horizontal="right" vertical="center"/>
      <protection locked="0"/>
    </xf>
    <xf numFmtId="4" fontId="5" fillId="0" borderId="0" xfId="0" applyNumberFormat="1" applyFont="1" applyAlignment="1" applyProtection="1">
      <alignment horizontal="right" vertical="center"/>
    </xf>
    <xf numFmtId="4" fontId="4" fillId="0" borderId="0" xfId="0" applyNumberFormat="1" applyFont="1" applyAlignment="1" applyProtection="1">
      <alignment horizontal="right" vertical="center"/>
    </xf>
    <xf numFmtId="0" fontId="5" fillId="0" borderId="0" xfId="0" applyFont="1" applyAlignment="1" applyProtection="1"/>
    <xf numFmtId="0" fontId="2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/>
    </xf>
    <xf numFmtId="0" fontId="0" fillId="0" borderId="0" xfId="0" applyFont="1" applyAlignment="1" applyProtection="1">
      <alignment vertical="top" wrapText="1"/>
    </xf>
    <xf numFmtId="0" fontId="0" fillId="0" borderId="0" xfId="0" applyFont="1" applyAlignment="1" applyProtection="1">
      <alignment wrapText="1"/>
      <protection locked="0"/>
    </xf>
    <xf numFmtId="0" fontId="16" fillId="0" borderId="2" xfId="0" applyFont="1" applyBorder="1" applyAlignment="1" applyProtection="1">
      <alignment vertical="center"/>
    </xf>
    <xf numFmtId="0" fontId="16" fillId="0" borderId="3" xfId="0" applyFont="1" applyBorder="1" applyAlignment="1" applyProtection="1">
      <alignment vertical="center"/>
    </xf>
    <xf numFmtId="0" fontId="16" fillId="0" borderId="3" xfId="0" applyFont="1" applyBorder="1" applyAlignment="1" applyProtection="1">
      <alignment vertical="center"/>
      <protection locked="0"/>
    </xf>
    <xf numFmtId="0" fontId="16" fillId="0" borderId="4" xfId="0" applyFont="1" applyBorder="1" applyAlignment="1" applyProtection="1">
      <alignment vertical="center"/>
    </xf>
    <xf numFmtId="4" fontId="17" fillId="0" borderId="1" xfId="0" applyNumberFormat="1" applyFont="1" applyBorder="1" applyAlignment="1" applyProtection="1">
      <alignment vertical="center"/>
    </xf>
    <xf numFmtId="0" fontId="5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  <protection locked="0"/>
    </xf>
    <xf numFmtId="0" fontId="16" fillId="0" borderId="5" xfId="0" applyFont="1" applyBorder="1" applyAlignment="1" applyProtection="1">
      <alignment vertical="center"/>
    </xf>
    <xf numFmtId="0" fontId="16" fillId="0" borderId="6" xfId="0" applyFont="1" applyBorder="1" applyAlignment="1" applyProtection="1">
      <alignment vertical="center"/>
    </xf>
    <xf numFmtId="0" fontId="16" fillId="0" borderId="6" xfId="0" applyFont="1" applyBorder="1" applyAlignment="1" applyProtection="1">
      <alignment vertical="center"/>
      <protection locked="0"/>
    </xf>
    <xf numFmtId="0" fontId="16" fillId="0" borderId="7" xfId="0" applyFont="1" applyBorder="1" applyAlignment="1" applyProtection="1">
      <alignment vertical="center"/>
    </xf>
    <xf numFmtId="0" fontId="5" fillId="0" borderId="1" xfId="0" applyFont="1" applyFill="1" applyBorder="1" applyAlignment="1" applyProtection="1">
      <alignment horizontal="center"/>
    </xf>
    <xf numFmtId="0" fontId="16" fillId="0" borderId="3" xfId="0" applyFont="1" applyBorder="1" applyAlignment="1" applyProtection="1">
      <alignment horizontal="center" vertical="center"/>
    </xf>
    <xf numFmtId="0" fontId="16" fillId="0" borderId="3" xfId="0" applyFont="1" applyBorder="1" applyAlignment="1" applyProtection="1">
      <alignment horizontal="center" vertical="center"/>
      <protection locked="0"/>
    </xf>
    <xf numFmtId="4" fontId="17" fillId="0" borderId="4" xfId="0" applyNumberFormat="1" applyFont="1" applyBorder="1" applyAlignment="1" applyProtection="1">
      <alignment vertical="center"/>
    </xf>
    <xf numFmtId="4" fontId="16" fillId="0" borderId="4" xfId="0" applyNumberFormat="1" applyFont="1" applyBorder="1" applyAlignment="1" applyProtection="1">
      <alignment vertical="center"/>
    </xf>
    <xf numFmtId="4" fontId="9" fillId="0" borderId="0" xfId="0" applyNumberFormat="1" applyFont="1" applyAlignment="1" applyProtection="1">
      <alignment horizontal="right" vertical="center"/>
    </xf>
    <xf numFmtId="0" fontId="5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  <protection locked="0"/>
    </xf>
    <xf numFmtId="3" fontId="18" fillId="0" borderId="1" xfId="0" applyNumberFormat="1" applyFont="1" applyBorder="1" applyAlignment="1" applyProtection="1">
      <alignment horizontal="center" vertical="center"/>
    </xf>
    <xf numFmtId="3" fontId="18" fillId="3" borderId="1" xfId="0" applyNumberFormat="1" applyFont="1" applyFill="1" applyBorder="1" applyAlignment="1" applyProtection="1">
      <alignment horizontal="center" vertical="center"/>
    </xf>
    <xf numFmtId="3" fontId="4" fillId="0" borderId="0" xfId="0" applyNumberFormat="1" applyFont="1" applyAlignment="1" applyProtection="1">
      <alignment horizontal="right" vertical="center"/>
    </xf>
    <xf numFmtId="4" fontId="14" fillId="0" borderId="0" xfId="0" applyNumberFormat="1" applyFont="1" applyAlignment="1" applyProtection="1">
      <alignment horizontal="right" vertical="center"/>
    </xf>
    <xf numFmtId="0" fontId="10" fillId="0" borderId="1" xfId="0" applyFont="1" applyFill="1" applyBorder="1" applyAlignment="1" applyProtection="1">
      <alignment horizontal="center" vertical="center" wrapText="1"/>
    </xf>
    <xf numFmtId="49" fontId="11" fillId="0" borderId="1" xfId="0" applyNumberFormat="1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 applyProtection="1">
      <alignment horizontal="left" vertical="center" wrapText="1"/>
    </xf>
    <xf numFmtId="3" fontId="4" fillId="0" borderId="1" xfId="0" applyNumberFormat="1" applyFont="1" applyFill="1" applyBorder="1" applyAlignment="1" applyProtection="1">
      <alignment horizontal="right" vertical="center"/>
      <protection locked="0"/>
    </xf>
    <xf numFmtId="4" fontId="5" fillId="0" borderId="1" xfId="0" applyNumberFormat="1" applyFont="1" applyFill="1" applyBorder="1" applyAlignment="1" applyProtection="1">
      <alignment horizontal="right" vertical="center"/>
    </xf>
    <xf numFmtId="4" fontId="4" fillId="0" borderId="1" xfId="0" applyNumberFormat="1" applyFont="1" applyFill="1" applyBorder="1" applyAlignment="1" applyProtection="1">
      <alignment horizontal="right" vertical="center"/>
    </xf>
    <xf numFmtId="0" fontId="5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4" fontId="5" fillId="0" borderId="1" xfId="0" applyNumberFormat="1" applyFont="1" applyFill="1" applyBorder="1" applyAlignment="1" applyProtection="1">
      <alignment horizontal="right" vertical="center"/>
      <protection locked="0"/>
    </xf>
    <xf numFmtId="0" fontId="13" fillId="0" borderId="0" xfId="0" applyFont="1" applyFill="1" applyAlignment="1" applyProtection="1">
      <alignment vertic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tabSelected="1" workbookViewId="0">
      <selection activeCell="E47" sqref="E47"/>
    </sheetView>
  </sheetViews>
  <sheetFormatPr defaultColWidth="9.140625" defaultRowHeight="15.75" x14ac:dyDescent="0.25"/>
  <cols>
    <col min="1" max="1" width="4.5703125" style="10" customWidth="1"/>
    <col min="2" max="2" width="9.85546875" style="2" customWidth="1"/>
    <col min="3" max="3" width="10.7109375" style="3" hidden="1" customWidth="1"/>
    <col min="4" max="4" width="56.140625" style="69" customWidth="1"/>
    <col min="5" max="5" width="45.7109375" style="70" customWidth="1"/>
    <col min="6" max="6" width="10.28515625" style="10" customWidth="1"/>
    <col min="7" max="7" width="13.42578125" style="73" customWidth="1"/>
    <col min="8" max="8" width="10" style="44" customWidth="1"/>
    <col min="9" max="9" width="12.140625" style="45" customWidth="1"/>
    <col min="10" max="10" width="12.7109375" style="46" bestFit="1" customWidth="1"/>
    <col min="11" max="16384" width="9.140625" style="10"/>
  </cols>
  <sheetData>
    <row r="1" spans="1:10" ht="18.75" x14ac:dyDescent="0.25">
      <c r="A1" s="1" t="s">
        <v>0</v>
      </c>
      <c r="D1" s="4"/>
      <c r="E1" s="5"/>
      <c r="F1" s="6"/>
      <c r="G1" s="7"/>
      <c r="H1" s="8"/>
      <c r="I1" s="9"/>
      <c r="J1" s="9"/>
    </row>
    <row r="2" spans="1:10" ht="18.75" x14ac:dyDescent="0.25">
      <c r="A2" s="1"/>
      <c r="D2" s="4"/>
      <c r="E2" s="5"/>
      <c r="F2" s="6"/>
      <c r="G2" s="7"/>
      <c r="H2" s="8"/>
      <c r="I2" s="9"/>
      <c r="J2" s="9"/>
    </row>
    <row r="3" spans="1:10" ht="15" x14ac:dyDescent="0.25">
      <c r="A3" s="9"/>
      <c r="B3" s="9"/>
      <c r="C3" s="9"/>
      <c r="D3" s="9"/>
      <c r="E3" s="8"/>
      <c r="F3" s="9"/>
      <c r="G3" s="9"/>
      <c r="H3" s="8"/>
      <c r="I3" s="9"/>
      <c r="J3" s="11" t="s">
        <v>1</v>
      </c>
    </row>
    <row r="4" spans="1:10" ht="57" x14ac:dyDescent="0.25">
      <c r="A4" s="12" t="s">
        <v>2</v>
      </c>
      <c r="B4" s="13" t="s">
        <v>3</v>
      </c>
      <c r="C4" s="13" t="s">
        <v>4</v>
      </c>
      <c r="D4" s="14" t="s">
        <v>5</v>
      </c>
      <c r="E4" s="15" t="s">
        <v>6</v>
      </c>
      <c r="F4" s="12" t="s">
        <v>7</v>
      </c>
      <c r="G4" s="16" t="s">
        <v>148</v>
      </c>
      <c r="H4" s="17" t="s">
        <v>8</v>
      </c>
      <c r="I4" s="18" t="s">
        <v>9</v>
      </c>
      <c r="J4" s="18" t="s">
        <v>10</v>
      </c>
    </row>
    <row r="5" spans="1:10" s="22" customFormat="1" ht="15" x14ac:dyDescent="0.25">
      <c r="A5" s="19">
        <v>1</v>
      </c>
      <c r="B5" s="20">
        <v>2</v>
      </c>
      <c r="C5" s="20">
        <v>3</v>
      </c>
      <c r="D5" s="19">
        <v>3</v>
      </c>
      <c r="E5" s="21">
        <v>4</v>
      </c>
      <c r="F5" s="19">
        <v>5</v>
      </c>
      <c r="G5" s="71">
        <v>6</v>
      </c>
      <c r="H5" s="21">
        <v>7</v>
      </c>
      <c r="I5" s="19" t="s">
        <v>149</v>
      </c>
      <c r="J5" s="19">
        <v>9</v>
      </c>
    </row>
    <row r="6" spans="1:10" s="22" customFormat="1" ht="15" customHeight="1" x14ac:dyDescent="0.25">
      <c r="A6" s="23"/>
      <c r="B6" s="23"/>
      <c r="C6" s="23"/>
      <c r="D6" s="24" t="s">
        <v>11</v>
      </c>
      <c r="E6" s="25"/>
      <c r="F6" s="23"/>
      <c r="G6" s="72"/>
      <c r="H6" s="27"/>
      <c r="I6" s="26"/>
      <c r="J6" s="26"/>
    </row>
    <row r="7" spans="1:10" s="81" customFormat="1" ht="52.5" x14ac:dyDescent="0.25">
      <c r="A7" s="28">
        <v>1</v>
      </c>
      <c r="B7" s="75" t="s">
        <v>12</v>
      </c>
      <c r="C7" s="76" t="s">
        <v>14</v>
      </c>
      <c r="D7" s="77" t="s">
        <v>15</v>
      </c>
      <c r="E7" s="32"/>
      <c r="F7" s="29" t="s">
        <v>13</v>
      </c>
      <c r="G7" s="78">
        <v>30</v>
      </c>
      <c r="H7" s="30"/>
      <c r="I7" s="79">
        <f t="shared" ref="I7:I30" si="0">G7*H7</f>
        <v>0</v>
      </c>
      <c r="J7" s="80">
        <f t="shared" ref="J7:J29" si="1">I7*1.25</f>
        <v>0</v>
      </c>
    </row>
    <row r="8" spans="1:10" s="81" customFormat="1" ht="52.5" x14ac:dyDescent="0.25">
      <c r="A8" s="28">
        <v>2</v>
      </c>
      <c r="B8" s="75" t="s">
        <v>12</v>
      </c>
      <c r="C8" s="76" t="s">
        <v>16</v>
      </c>
      <c r="D8" s="77" t="s">
        <v>17</v>
      </c>
      <c r="E8" s="32"/>
      <c r="F8" s="29" t="s">
        <v>13</v>
      </c>
      <c r="G8" s="78">
        <v>10</v>
      </c>
      <c r="H8" s="30"/>
      <c r="I8" s="79">
        <f t="shared" si="0"/>
        <v>0</v>
      </c>
      <c r="J8" s="80">
        <f t="shared" si="1"/>
        <v>0</v>
      </c>
    </row>
    <row r="9" spans="1:10" s="81" customFormat="1" ht="52.5" x14ac:dyDescent="0.25">
      <c r="A9" s="28">
        <v>3</v>
      </c>
      <c r="B9" s="75" t="s">
        <v>12</v>
      </c>
      <c r="C9" s="76" t="s">
        <v>18</v>
      </c>
      <c r="D9" s="77" t="s">
        <v>19</v>
      </c>
      <c r="E9" s="32"/>
      <c r="F9" s="29" t="s">
        <v>13</v>
      </c>
      <c r="G9" s="78">
        <v>3</v>
      </c>
      <c r="H9" s="30"/>
      <c r="I9" s="79">
        <f t="shared" si="0"/>
        <v>0</v>
      </c>
      <c r="J9" s="80">
        <f t="shared" si="1"/>
        <v>0</v>
      </c>
    </row>
    <row r="10" spans="1:10" s="81" customFormat="1" ht="52.5" x14ac:dyDescent="0.25">
      <c r="A10" s="28">
        <v>4</v>
      </c>
      <c r="B10" s="75" t="s">
        <v>12</v>
      </c>
      <c r="C10" s="76" t="s">
        <v>20</v>
      </c>
      <c r="D10" s="77" t="s">
        <v>21</v>
      </c>
      <c r="E10" s="32"/>
      <c r="F10" s="29" t="s">
        <v>13</v>
      </c>
      <c r="G10" s="78">
        <v>2</v>
      </c>
      <c r="H10" s="30"/>
      <c r="I10" s="79">
        <f t="shared" si="0"/>
        <v>0</v>
      </c>
      <c r="J10" s="80">
        <f t="shared" si="1"/>
        <v>0</v>
      </c>
    </row>
    <row r="11" spans="1:10" s="81" customFormat="1" ht="52.5" x14ac:dyDescent="0.25">
      <c r="A11" s="28">
        <v>5</v>
      </c>
      <c r="B11" s="75" t="s">
        <v>12</v>
      </c>
      <c r="C11" s="76" t="s">
        <v>22</v>
      </c>
      <c r="D11" s="77" t="s">
        <v>23</v>
      </c>
      <c r="E11" s="32"/>
      <c r="F11" s="29" t="s">
        <v>13</v>
      </c>
      <c r="G11" s="78">
        <v>2</v>
      </c>
      <c r="H11" s="30"/>
      <c r="I11" s="79">
        <f t="shared" si="0"/>
        <v>0</v>
      </c>
      <c r="J11" s="80">
        <f t="shared" si="1"/>
        <v>0</v>
      </c>
    </row>
    <row r="12" spans="1:10" s="81" customFormat="1" ht="31.5" x14ac:dyDescent="0.25">
      <c r="A12" s="28">
        <v>6</v>
      </c>
      <c r="B12" s="75" t="s">
        <v>24</v>
      </c>
      <c r="C12" s="76" t="s">
        <v>25</v>
      </c>
      <c r="D12" s="77" t="s">
        <v>26</v>
      </c>
      <c r="E12" s="32"/>
      <c r="F12" s="29" t="s">
        <v>13</v>
      </c>
      <c r="G12" s="78">
        <v>9</v>
      </c>
      <c r="H12" s="30"/>
      <c r="I12" s="79">
        <f t="shared" si="0"/>
        <v>0</v>
      </c>
      <c r="J12" s="80">
        <f t="shared" si="1"/>
        <v>0</v>
      </c>
    </row>
    <row r="13" spans="1:10" s="81" customFormat="1" ht="31.5" x14ac:dyDescent="0.25">
      <c r="A13" s="28">
        <v>7</v>
      </c>
      <c r="B13" s="75" t="s">
        <v>24</v>
      </c>
      <c r="C13" s="76" t="s">
        <v>27</v>
      </c>
      <c r="D13" s="77" t="s">
        <v>28</v>
      </c>
      <c r="E13" s="32"/>
      <c r="F13" s="29" t="s">
        <v>13</v>
      </c>
      <c r="G13" s="78">
        <v>30</v>
      </c>
      <c r="H13" s="30"/>
      <c r="I13" s="79">
        <f t="shared" si="0"/>
        <v>0</v>
      </c>
      <c r="J13" s="80">
        <f t="shared" si="1"/>
        <v>0</v>
      </c>
    </row>
    <row r="14" spans="1:10" s="81" customFormat="1" ht="31.5" x14ac:dyDescent="0.25">
      <c r="A14" s="28">
        <v>8</v>
      </c>
      <c r="B14" s="75" t="s">
        <v>24</v>
      </c>
      <c r="C14" s="76" t="s">
        <v>29</v>
      </c>
      <c r="D14" s="77" t="s">
        <v>30</v>
      </c>
      <c r="E14" s="32"/>
      <c r="F14" s="29" t="s">
        <v>13</v>
      </c>
      <c r="G14" s="78">
        <v>3</v>
      </c>
      <c r="H14" s="30"/>
      <c r="I14" s="79">
        <f t="shared" si="0"/>
        <v>0</v>
      </c>
      <c r="J14" s="80">
        <f t="shared" si="1"/>
        <v>0</v>
      </c>
    </row>
    <row r="15" spans="1:10" s="81" customFormat="1" ht="31.5" x14ac:dyDescent="0.25">
      <c r="A15" s="28">
        <v>9</v>
      </c>
      <c r="B15" s="75" t="s">
        <v>24</v>
      </c>
      <c r="C15" s="76" t="s">
        <v>31</v>
      </c>
      <c r="D15" s="77" t="s">
        <v>32</v>
      </c>
      <c r="E15" s="32"/>
      <c r="F15" s="29" t="s">
        <v>13</v>
      </c>
      <c r="G15" s="78">
        <v>5</v>
      </c>
      <c r="H15" s="30"/>
      <c r="I15" s="79">
        <f t="shared" si="0"/>
        <v>0</v>
      </c>
      <c r="J15" s="80">
        <f t="shared" si="1"/>
        <v>0</v>
      </c>
    </row>
    <row r="16" spans="1:10" s="82" customFormat="1" ht="31.5" x14ac:dyDescent="0.25">
      <c r="A16" s="28">
        <v>10</v>
      </c>
      <c r="B16" s="75" t="s">
        <v>24</v>
      </c>
      <c r="C16" s="76" t="s">
        <v>33</v>
      </c>
      <c r="D16" s="77" t="s">
        <v>34</v>
      </c>
      <c r="E16" s="32"/>
      <c r="F16" s="29" t="s">
        <v>13</v>
      </c>
      <c r="G16" s="78">
        <v>13</v>
      </c>
      <c r="H16" s="30"/>
      <c r="I16" s="79">
        <f t="shared" si="0"/>
        <v>0</v>
      </c>
      <c r="J16" s="80">
        <f t="shared" si="1"/>
        <v>0</v>
      </c>
    </row>
    <row r="17" spans="1:10" s="81" customFormat="1" ht="31.5" x14ac:dyDescent="0.25">
      <c r="A17" s="28">
        <v>11</v>
      </c>
      <c r="B17" s="75" t="s">
        <v>24</v>
      </c>
      <c r="C17" s="76" t="s">
        <v>35</v>
      </c>
      <c r="D17" s="77" t="s">
        <v>36</v>
      </c>
      <c r="E17" s="32"/>
      <c r="F17" s="29" t="s">
        <v>13</v>
      </c>
      <c r="G17" s="78">
        <v>5</v>
      </c>
      <c r="H17" s="30"/>
      <c r="I17" s="79">
        <f t="shared" si="0"/>
        <v>0</v>
      </c>
      <c r="J17" s="80">
        <f t="shared" si="1"/>
        <v>0</v>
      </c>
    </row>
    <row r="18" spans="1:10" s="81" customFormat="1" ht="31.5" x14ac:dyDescent="0.25">
      <c r="A18" s="28">
        <v>12</v>
      </c>
      <c r="B18" s="75" t="s">
        <v>24</v>
      </c>
      <c r="C18" s="76" t="s">
        <v>37</v>
      </c>
      <c r="D18" s="77" t="s">
        <v>38</v>
      </c>
      <c r="E18" s="32"/>
      <c r="F18" s="29" t="s">
        <v>13</v>
      </c>
      <c r="G18" s="78">
        <v>1</v>
      </c>
      <c r="H18" s="30"/>
      <c r="I18" s="79">
        <f t="shared" si="0"/>
        <v>0</v>
      </c>
      <c r="J18" s="80">
        <f t="shared" si="1"/>
        <v>0</v>
      </c>
    </row>
    <row r="19" spans="1:10" s="81" customFormat="1" ht="31.5" x14ac:dyDescent="0.25">
      <c r="A19" s="28">
        <v>13</v>
      </c>
      <c r="B19" s="75" t="s">
        <v>24</v>
      </c>
      <c r="C19" s="76" t="s">
        <v>39</v>
      </c>
      <c r="D19" s="77" t="s">
        <v>40</v>
      </c>
      <c r="E19" s="32"/>
      <c r="F19" s="29" t="s">
        <v>13</v>
      </c>
      <c r="G19" s="78">
        <v>20</v>
      </c>
      <c r="H19" s="30"/>
      <c r="I19" s="79">
        <f t="shared" si="0"/>
        <v>0</v>
      </c>
      <c r="J19" s="80">
        <f t="shared" si="1"/>
        <v>0</v>
      </c>
    </row>
    <row r="20" spans="1:10" s="81" customFormat="1" ht="31.5" x14ac:dyDescent="0.25">
      <c r="A20" s="28">
        <v>14</v>
      </c>
      <c r="B20" s="75" t="s">
        <v>24</v>
      </c>
      <c r="C20" s="76" t="s">
        <v>41</v>
      </c>
      <c r="D20" s="77" t="s">
        <v>42</v>
      </c>
      <c r="E20" s="32"/>
      <c r="F20" s="29" t="s">
        <v>13</v>
      </c>
      <c r="G20" s="78">
        <v>10</v>
      </c>
      <c r="H20" s="30"/>
      <c r="I20" s="79">
        <f t="shared" si="0"/>
        <v>0</v>
      </c>
      <c r="J20" s="80">
        <f t="shared" si="1"/>
        <v>0</v>
      </c>
    </row>
    <row r="21" spans="1:10" s="81" customFormat="1" ht="31.5" x14ac:dyDescent="0.25">
      <c r="A21" s="28">
        <v>15</v>
      </c>
      <c r="B21" s="75" t="s">
        <v>43</v>
      </c>
      <c r="C21" s="76" t="s">
        <v>44</v>
      </c>
      <c r="D21" s="77" t="s">
        <v>45</v>
      </c>
      <c r="E21" s="32"/>
      <c r="F21" s="29" t="s">
        <v>46</v>
      </c>
      <c r="G21" s="78">
        <v>6</v>
      </c>
      <c r="H21" s="30"/>
      <c r="I21" s="79">
        <f t="shared" si="0"/>
        <v>0</v>
      </c>
      <c r="J21" s="80">
        <f t="shared" si="1"/>
        <v>0</v>
      </c>
    </row>
    <row r="22" spans="1:10" s="81" customFormat="1" ht="31.5" x14ac:dyDescent="0.25">
      <c r="A22" s="28">
        <v>16</v>
      </c>
      <c r="B22" s="75" t="s">
        <v>43</v>
      </c>
      <c r="C22" s="76" t="s">
        <v>47</v>
      </c>
      <c r="D22" s="77" t="s">
        <v>48</v>
      </c>
      <c r="E22" s="32"/>
      <c r="F22" s="29" t="s">
        <v>46</v>
      </c>
      <c r="G22" s="78">
        <v>13</v>
      </c>
      <c r="H22" s="30"/>
      <c r="I22" s="79">
        <f t="shared" si="0"/>
        <v>0</v>
      </c>
      <c r="J22" s="80">
        <f t="shared" si="1"/>
        <v>0</v>
      </c>
    </row>
    <row r="23" spans="1:10" s="84" customFormat="1" ht="31.5" x14ac:dyDescent="0.25">
      <c r="A23" s="28">
        <v>17</v>
      </c>
      <c r="B23" s="75" t="s">
        <v>43</v>
      </c>
      <c r="C23" s="76" t="s">
        <v>49</v>
      </c>
      <c r="D23" s="77" t="s">
        <v>50</v>
      </c>
      <c r="E23" s="32"/>
      <c r="F23" s="29" t="s">
        <v>46</v>
      </c>
      <c r="G23" s="78">
        <v>5</v>
      </c>
      <c r="H23" s="83"/>
      <c r="I23" s="79">
        <f t="shared" si="0"/>
        <v>0</v>
      </c>
      <c r="J23" s="80">
        <f t="shared" si="1"/>
        <v>0</v>
      </c>
    </row>
    <row r="24" spans="1:10" s="84" customFormat="1" ht="31.5" x14ac:dyDescent="0.25">
      <c r="A24" s="28">
        <v>18</v>
      </c>
      <c r="B24" s="75" t="s">
        <v>43</v>
      </c>
      <c r="C24" s="76" t="s">
        <v>51</v>
      </c>
      <c r="D24" s="77" t="s">
        <v>52</v>
      </c>
      <c r="E24" s="31"/>
      <c r="F24" s="29" t="s">
        <v>13</v>
      </c>
      <c r="G24" s="78">
        <v>16</v>
      </c>
      <c r="H24" s="83"/>
      <c r="I24" s="79">
        <f t="shared" si="0"/>
        <v>0</v>
      </c>
      <c r="J24" s="80">
        <f t="shared" si="1"/>
        <v>0</v>
      </c>
    </row>
    <row r="25" spans="1:10" s="84" customFormat="1" ht="31.5" x14ac:dyDescent="0.25">
      <c r="A25" s="28">
        <v>19</v>
      </c>
      <c r="B25" s="75" t="s">
        <v>43</v>
      </c>
      <c r="C25" s="76" t="s">
        <v>53</v>
      </c>
      <c r="D25" s="77" t="s">
        <v>54</v>
      </c>
      <c r="E25" s="32"/>
      <c r="F25" s="29" t="s">
        <v>46</v>
      </c>
      <c r="G25" s="78">
        <v>12</v>
      </c>
      <c r="H25" s="83"/>
      <c r="I25" s="79">
        <f t="shared" si="0"/>
        <v>0</v>
      </c>
      <c r="J25" s="80">
        <f t="shared" si="1"/>
        <v>0</v>
      </c>
    </row>
    <row r="26" spans="1:10" s="84" customFormat="1" ht="31.5" x14ac:dyDescent="0.25">
      <c r="A26" s="28">
        <v>20</v>
      </c>
      <c r="B26" s="75" t="s">
        <v>43</v>
      </c>
      <c r="C26" s="76" t="s">
        <v>55</v>
      </c>
      <c r="D26" s="77" t="s">
        <v>56</v>
      </c>
      <c r="E26" s="31"/>
      <c r="F26" s="29" t="s">
        <v>46</v>
      </c>
      <c r="G26" s="78">
        <v>13</v>
      </c>
      <c r="H26" s="83"/>
      <c r="I26" s="79">
        <f t="shared" si="0"/>
        <v>0</v>
      </c>
      <c r="J26" s="80">
        <f t="shared" si="1"/>
        <v>0</v>
      </c>
    </row>
    <row r="27" spans="1:10" s="84" customFormat="1" ht="31.5" x14ac:dyDescent="0.25">
      <c r="A27" s="28">
        <v>21</v>
      </c>
      <c r="B27" s="75" t="s">
        <v>43</v>
      </c>
      <c r="C27" s="76" t="s">
        <v>57</v>
      </c>
      <c r="D27" s="77" t="s">
        <v>58</v>
      </c>
      <c r="E27" s="31"/>
      <c r="F27" s="29" t="s">
        <v>13</v>
      </c>
      <c r="G27" s="78">
        <v>1</v>
      </c>
      <c r="H27" s="83"/>
      <c r="I27" s="79">
        <f t="shared" si="0"/>
        <v>0</v>
      </c>
      <c r="J27" s="80">
        <f t="shared" si="1"/>
        <v>0</v>
      </c>
    </row>
    <row r="28" spans="1:10" s="81" customFormat="1" ht="31.5" x14ac:dyDescent="0.25">
      <c r="A28" s="28">
        <v>22</v>
      </c>
      <c r="B28" s="75" t="s">
        <v>43</v>
      </c>
      <c r="C28" s="76" t="s">
        <v>59</v>
      </c>
      <c r="D28" s="77" t="s">
        <v>60</v>
      </c>
      <c r="E28" s="32"/>
      <c r="F28" s="29" t="s">
        <v>46</v>
      </c>
      <c r="G28" s="78">
        <v>5</v>
      </c>
      <c r="H28" s="30"/>
      <c r="I28" s="79">
        <f t="shared" si="0"/>
        <v>0</v>
      </c>
      <c r="J28" s="80">
        <f t="shared" si="1"/>
        <v>0</v>
      </c>
    </row>
    <row r="29" spans="1:10" s="81" customFormat="1" ht="31.5" x14ac:dyDescent="0.25">
      <c r="A29" s="28">
        <v>23</v>
      </c>
      <c r="B29" s="75" t="s">
        <v>43</v>
      </c>
      <c r="C29" s="76" t="s">
        <v>61</v>
      </c>
      <c r="D29" s="77" t="s">
        <v>62</v>
      </c>
      <c r="E29" s="32"/>
      <c r="F29" s="29" t="s">
        <v>13</v>
      </c>
      <c r="G29" s="78">
        <v>6</v>
      </c>
      <c r="H29" s="30"/>
      <c r="I29" s="79">
        <f t="shared" si="0"/>
        <v>0</v>
      </c>
      <c r="J29" s="80">
        <f t="shared" si="1"/>
        <v>0</v>
      </c>
    </row>
    <row r="30" spans="1:10" s="81" customFormat="1" ht="31.5" x14ac:dyDescent="0.25">
      <c r="A30" s="28">
        <v>24</v>
      </c>
      <c r="B30" s="75" t="s">
        <v>43</v>
      </c>
      <c r="C30" s="76" t="s">
        <v>63</v>
      </c>
      <c r="D30" s="77" t="s">
        <v>64</v>
      </c>
      <c r="E30" s="32"/>
      <c r="F30" s="29" t="s">
        <v>13</v>
      </c>
      <c r="G30" s="78">
        <v>16</v>
      </c>
      <c r="H30" s="30"/>
      <c r="I30" s="79">
        <f t="shared" si="0"/>
        <v>0</v>
      </c>
      <c r="J30" s="80">
        <f t="shared" ref="J30:J67" si="2">I30*1.25</f>
        <v>0</v>
      </c>
    </row>
    <row r="31" spans="1:10" s="81" customFormat="1" ht="31.5" x14ac:dyDescent="0.25">
      <c r="A31" s="28">
        <v>25</v>
      </c>
      <c r="B31" s="75" t="s">
        <v>43</v>
      </c>
      <c r="C31" s="76" t="s">
        <v>65</v>
      </c>
      <c r="D31" s="77" t="s">
        <v>66</v>
      </c>
      <c r="E31" s="32"/>
      <c r="F31" s="29" t="s">
        <v>13</v>
      </c>
      <c r="G31" s="78">
        <v>5</v>
      </c>
      <c r="H31" s="30"/>
      <c r="I31" s="79">
        <f t="shared" ref="I31:I67" si="3">G31*H31</f>
        <v>0</v>
      </c>
      <c r="J31" s="80">
        <f t="shared" si="2"/>
        <v>0</v>
      </c>
    </row>
    <row r="32" spans="1:10" s="81" customFormat="1" ht="31.5" x14ac:dyDescent="0.25">
      <c r="A32" s="28">
        <v>26</v>
      </c>
      <c r="B32" s="75" t="s">
        <v>43</v>
      </c>
      <c r="C32" s="76" t="s">
        <v>67</v>
      </c>
      <c r="D32" s="77" t="s">
        <v>68</v>
      </c>
      <c r="E32" s="32"/>
      <c r="F32" s="29" t="s">
        <v>13</v>
      </c>
      <c r="G32" s="78">
        <v>9</v>
      </c>
      <c r="H32" s="30"/>
      <c r="I32" s="79">
        <f t="shared" si="3"/>
        <v>0</v>
      </c>
      <c r="J32" s="80">
        <f t="shared" si="2"/>
        <v>0</v>
      </c>
    </row>
    <row r="33" spans="1:10" s="81" customFormat="1" ht="31.5" x14ac:dyDescent="0.25">
      <c r="A33" s="28">
        <v>27</v>
      </c>
      <c r="B33" s="75" t="s">
        <v>43</v>
      </c>
      <c r="C33" s="76" t="s">
        <v>69</v>
      </c>
      <c r="D33" s="77" t="s">
        <v>70</v>
      </c>
      <c r="E33" s="32"/>
      <c r="F33" s="29" t="s">
        <v>13</v>
      </c>
      <c r="G33" s="78">
        <v>19</v>
      </c>
      <c r="H33" s="30"/>
      <c r="I33" s="79">
        <f t="shared" si="3"/>
        <v>0</v>
      </c>
      <c r="J33" s="80">
        <f t="shared" si="2"/>
        <v>0</v>
      </c>
    </row>
    <row r="34" spans="1:10" s="81" customFormat="1" ht="31.5" x14ac:dyDescent="0.25">
      <c r="A34" s="28">
        <v>28</v>
      </c>
      <c r="B34" s="75" t="s">
        <v>43</v>
      </c>
      <c r="C34" s="76" t="s">
        <v>71</v>
      </c>
      <c r="D34" s="77" t="s">
        <v>72</v>
      </c>
      <c r="E34" s="32"/>
      <c r="F34" s="29" t="s">
        <v>13</v>
      </c>
      <c r="G34" s="78">
        <v>7</v>
      </c>
      <c r="H34" s="30"/>
      <c r="I34" s="79">
        <f t="shared" si="3"/>
        <v>0</v>
      </c>
      <c r="J34" s="80">
        <f t="shared" si="2"/>
        <v>0</v>
      </c>
    </row>
    <row r="35" spans="1:10" s="81" customFormat="1" ht="31.5" x14ac:dyDescent="0.25">
      <c r="A35" s="28">
        <v>29</v>
      </c>
      <c r="B35" s="75" t="s">
        <v>43</v>
      </c>
      <c r="C35" s="76" t="s">
        <v>73</v>
      </c>
      <c r="D35" s="77" t="s">
        <v>74</v>
      </c>
      <c r="E35" s="32"/>
      <c r="F35" s="29" t="s">
        <v>13</v>
      </c>
      <c r="G35" s="78">
        <v>5</v>
      </c>
      <c r="H35" s="30"/>
      <c r="I35" s="79">
        <f t="shared" si="3"/>
        <v>0</v>
      </c>
      <c r="J35" s="80">
        <f t="shared" si="2"/>
        <v>0</v>
      </c>
    </row>
    <row r="36" spans="1:10" s="81" customFormat="1" ht="31.5" x14ac:dyDescent="0.25">
      <c r="A36" s="28">
        <v>30</v>
      </c>
      <c r="B36" s="75" t="s">
        <v>43</v>
      </c>
      <c r="C36" s="76" t="s">
        <v>75</v>
      </c>
      <c r="D36" s="77" t="s">
        <v>76</v>
      </c>
      <c r="E36" s="32"/>
      <c r="F36" s="29" t="s">
        <v>13</v>
      </c>
      <c r="G36" s="78">
        <v>1</v>
      </c>
      <c r="H36" s="30"/>
      <c r="I36" s="79">
        <f t="shared" si="3"/>
        <v>0</v>
      </c>
      <c r="J36" s="80">
        <f t="shared" si="2"/>
        <v>0</v>
      </c>
    </row>
    <row r="37" spans="1:10" s="81" customFormat="1" ht="31.5" x14ac:dyDescent="0.25">
      <c r="A37" s="28">
        <v>31</v>
      </c>
      <c r="B37" s="75" t="s">
        <v>43</v>
      </c>
      <c r="C37" s="76" t="s">
        <v>77</v>
      </c>
      <c r="D37" s="77" t="s">
        <v>78</v>
      </c>
      <c r="E37" s="32"/>
      <c r="F37" s="29" t="s">
        <v>13</v>
      </c>
      <c r="G37" s="78">
        <v>4</v>
      </c>
      <c r="H37" s="30"/>
      <c r="I37" s="79">
        <f t="shared" si="3"/>
        <v>0</v>
      </c>
      <c r="J37" s="80">
        <f t="shared" si="2"/>
        <v>0</v>
      </c>
    </row>
    <row r="38" spans="1:10" s="81" customFormat="1" ht="31.5" x14ac:dyDescent="0.25">
      <c r="A38" s="28">
        <v>32</v>
      </c>
      <c r="B38" s="75" t="s">
        <v>43</v>
      </c>
      <c r="C38" s="76" t="s">
        <v>79</v>
      </c>
      <c r="D38" s="77" t="s">
        <v>80</v>
      </c>
      <c r="E38" s="32"/>
      <c r="F38" s="29" t="s">
        <v>46</v>
      </c>
      <c r="G38" s="78">
        <v>13</v>
      </c>
      <c r="H38" s="30"/>
      <c r="I38" s="79">
        <f t="shared" si="3"/>
        <v>0</v>
      </c>
      <c r="J38" s="80">
        <f t="shared" si="2"/>
        <v>0</v>
      </c>
    </row>
    <row r="39" spans="1:10" s="81" customFormat="1" ht="31.5" x14ac:dyDescent="0.25">
      <c r="A39" s="28">
        <v>33</v>
      </c>
      <c r="B39" s="75" t="s">
        <v>43</v>
      </c>
      <c r="C39" s="76" t="s">
        <v>81</v>
      </c>
      <c r="D39" s="77" t="s">
        <v>82</v>
      </c>
      <c r="E39" s="32"/>
      <c r="F39" s="29" t="s">
        <v>46</v>
      </c>
      <c r="G39" s="78">
        <v>1</v>
      </c>
      <c r="H39" s="30"/>
      <c r="I39" s="79">
        <f t="shared" si="3"/>
        <v>0</v>
      </c>
      <c r="J39" s="80">
        <f t="shared" si="2"/>
        <v>0</v>
      </c>
    </row>
    <row r="40" spans="1:10" s="81" customFormat="1" ht="31.5" x14ac:dyDescent="0.25">
      <c r="A40" s="28">
        <v>34</v>
      </c>
      <c r="B40" s="75" t="s">
        <v>43</v>
      </c>
      <c r="C40" s="76" t="s">
        <v>83</v>
      </c>
      <c r="D40" s="77" t="s">
        <v>84</v>
      </c>
      <c r="E40" s="32"/>
      <c r="F40" s="29" t="s">
        <v>13</v>
      </c>
      <c r="G40" s="78">
        <v>5</v>
      </c>
      <c r="H40" s="30"/>
      <c r="I40" s="79">
        <f t="shared" si="3"/>
        <v>0</v>
      </c>
      <c r="J40" s="80">
        <f t="shared" si="2"/>
        <v>0</v>
      </c>
    </row>
    <row r="41" spans="1:10" s="81" customFormat="1" ht="31.5" x14ac:dyDescent="0.25">
      <c r="A41" s="28">
        <v>35</v>
      </c>
      <c r="B41" s="75" t="s">
        <v>43</v>
      </c>
      <c r="C41" s="76" t="s">
        <v>85</v>
      </c>
      <c r="D41" s="77" t="s">
        <v>86</v>
      </c>
      <c r="E41" s="32"/>
      <c r="F41" s="29" t="s">
        <v>13</v>
      </c>
      <c r="G41" s="78">
        <v>3</v>
      </c>
      <c r="H41" s="30"/>
      <c r="I41" s="79">
        <f t="shared" si="3"/>
        <v>0</v>
      </c>
      <c r="J41" s="80">
        <f t="shared" si="2"/>
        <v>0</v>
      </c>
    </row>
    <row r="42" spans="1:10" s="81" customFormat="1" ht="31.5" x14ac:dyDescent="0.25">
      <c r="A42" s="28">
        <v>36</v>
      </c>
      <c r="B42" s="75" t="s">
        <v>43</v>
      </c>
      <c r="C42" s="76" t="s">
        <v>87</v>
      </c>
      <c r="D42" s="77" t="s">
        <v>88</v>
      </c>
      <c r="E42" s="32"/>
      <c r="F42" s="29" t="s">
        <v>13</v>
      </c>
      <c r="G42" s="78">
        <v>44</v>
      </c>
      <c r="H42" s="30"/>
      <c r="I42" s="79">
        <f t="shared" si="3"/>
        <v>0</v>
      </c>
      <c r="J42" s="80">
        <f t="shared" si="2"/>
        <v>0</v>
      </c>
    </row>
    <row r="43" spans="1:10" s="81" customFormat="1" ht="31.5" x14ac:dyDescent="0.25">
      <c r="A43" s="28">
        <v>37</v>
      </c>
      <c r="B43" s="75" t="s">
        <v>43</v>
      </c>
      <c r="C43" s="76" t="s">
        <v>89</v>
      </c>
      <c r="D43" s="77" t="s">
        <v>90</v>
      </c>
      <c r="E43" s="32"/>
      <c r="F43" s="29" t="s">
        <v>13</v>
      </c>
      <c r="G43" s="78">
        <v>1</v>
      </c>
      <c r="H43" s="30"/>
      <c r="I43" s="79">
        <f t="shared" si="3"/>
        <v>0</v>
      </c>
      <c r="J43" s="80">
        <f t="shared" si="2"/>
        <v>0</v>
      </c>
    </row>
    <row r="44" spans="1:10" s="81" customFormat="1" ht="31.5" x14ac:dyDescent="0.25">
      <c r="A44" s="28">
        <v>38</v>
      </c>
      <c r="B44" s="75" t="s">
        <v>43</v>
      </c>
      <c r="C44" s="76"/>
      <c r="D44" s="77" t="s">
        <v>147</v>
      </c>
      <c r="E44" s="32"/>
      <c r="F44" s="29" t="s">
        <v>13</v>
      </c>
      <c r="G44" s="78">
        <v>20</v>
      </c>
      <c r="H44" s="30"/>
      <c r="I44" s="79"/>
      <c r="J44" s="80">
        <f t="shared" si="2"/>
        <v>0</v>
      </c>
    </row>
    <row r="45" spans="1:10" s="81" customFormat="1" ht="31.5" x14ac:dyDescent="0.25">
      <c r="A45" s="28">
        <v>39</v>
      </c>
      <c r="B45" s="75" t="s">
        <v>43</v>
      </c>
      <c r="C45" s="76" t="s">
        <v>91</v>
      </c>
      <c r="D45" s="77" t="s">
        <v>92</v>
      </c>
      <c r="E45" s="32"/>
      <c r="F45" s="29" t="s">
        <v>13</v>
      </c>
      <c r="G45" s="78">
        <v>10</v>
      </c>
      <c r="H45" s="30"/>
      <c r="I45" s="79">
        <f t="shared" si="3"/>
        <v>0</v>
      </c>
      <c r="J45" s="80">
        <f t="shared" si="2"/>
        <v>0</v>
      </c>
    </row>
    <row r="46" spans="1:10" s="81" customFormat="1" ht="31.5" x14ac:dyDescent="0.25">
      <c r="A46" s="28">
        <v>40</v>
      </c>
      <c r="B46" s="75" t="s">
        <v>43</v>
      </c>
      <c r="C46" s="76" t="s">
        <v>93</v>
      </c>
      <c r="D46" s="77" t="s">
        <v>94</v>
      </c>
      <c r="E46" s="32"/>
      <c r="F46" s="29" t="s">
        <v>13</v>
      </c>
      <c r="G46" s="78">
        <v>11</v>
      </c>
      <c r="H46" s="30"/>
      <c r="I46" s="79">
        <f t="shared" si="3"/>
        <v>0</v>
      </c>
      <c r="J46" s="80">
        <f t="shared" si="2"/>
        <v>0</v>
      </c>
    </row>
    <row r="47" spans="1:10" s="81" customFormat="1" ht="31.5" x14ac:dyDescent="0.25">
      <c r="A47" s="28">
        <v>41</v>
      </c>
      <c r="B47" s="75" t="s">
        <v>95</v>
      </c>
      <c r="C47" s="76" t="s">
        <v>96</v>
      </c>
      <c r="D47" s="77" t="s">
        <v>97</v>
      </c>
      <c r="E47" s="32"/>
      <c r="F47" s="29" t="s">
        <v>13</v>
      </c>
      <c r="G47" s="78">
        <v>10</v>
      </c>
      <c r="H47" s="30"/>
      <c r="I47" s="79">
        <f t="shared" si="3"/>
        <v>0</v>
      </c>
      <c r="J47" s="80">
        <f t="shared" si="2"/>
        <v>0</v>
      </c>
    </row>
    <row r="48" spans="1:10" s="81" customFormat="1" ht="31.5" x14ac:dyDescent="0.25">
      <c r="A48" s="28">
        <v>42</v>
      </c>
      <c r="B48" s="75" t="s">
        <v>95</v>
      </c>
      <c r="C48" s="76" t="s">
        <v>98</v>
      </c>
      <c r="D48" s="77" t="s">
        <v>99</v>
      </c>
      <c r="E48" s="32"/>
      <c r="F48" s="29" t="s">
        <v>13</v>
      </c>
      <c r="G48" s="78">
        <v>55</v>
      </c>
      <c r="H48" s="30"/>
      <c r="I48" s="79">
        <f t="shared" si="3"/>
        <v>0</v>
      </c>
      <c r="J48" s="80">
        <f t="shared" si="2"/>
        <v>0</v>
      </c>
    </row>
    <row r="49" spans="1:10" s="81" customFormat="1" ht="38.25" x14ac:dyDescent="0.25">
      <c r="A49" s="28">
        <v>43</v>
      </c>
      <c r="B49" s="75" t="s">
        <v>95</v>
      </c>
      <c r="C49" s="76" t="s">
        <v>100</v>
      </c>
      <c r="D49" s="77" t="s">
        <v>101</v>
      </c>
      <c r="E49" s="31"/>
      <c r="F49" s="29" t="s">
        <v>13</v>
      </c>
      <c r="G49" s="78">
        <v>1</v>
      </c>
      <c r="H49" s="30"/>
      <c r="I49" s="79">
        <f t="shared" si="3"/>
        <v>0</v>
      </c>
      <c r="J49" s="80">
        <f t="shared" si="2"/>
        <v>0</v>
      </c>
    </row>
    <row r="50" spans="1:10" s="81" customFormat="1" ht="38.25" x14ac:dyDescent="0.25">
      <c r="A50" s="28">
        <v>44</v>
      </c>
      <c r="B50" s="75" t="s">
        <v>95</v>
      </c>
      <c r="C50" s="76" t="s">
        <v>102</v>
      </c>
      <c r="D50" s="77" t="s">
        <v>103</v>
      </c>
      <c r="E50" s="32"/>
      <c r="F50" s="29" t="s">
        <v>13</v>
      </c>
      <c r="G50" s="78">
        <v>33</v>
      </c>
      <c r="H50" s="30"/>
      <c r="I50" s="79">
        <f t="shared" si="3"/>
        <v>0</v>
      </c>
      <c r="J50" s="80">
        <f t="shared" si="2"/>
        <v>0</v>
      </c>
    </row>
    <row r="51" spans="1:10" s="81" customFormat="1" ht="38.25" x14ac:dyDescent="0.25">
      <c r="A51" s="28">
        <v>45</v>
      </c>
      <c r="B51" s="75" t="s">
        <v>95</v>
      </c>
      <c r="C51" s="76" t="s">
        <v>104</v>
      </c>
      <c r="D51" s="77" t="s">
        <v>105</v>
      </c>
      <c r="E51" s="32"/>
      <c r="F51" s="29" t="s">
        <v>13</v>
      </c>
      <c r="G51" s="78">
        <v>30</v>
      </c>
      <c r="H51" s="30"/>
      <c r="I51" s="79">
        <f t="shared" si="3"/>
        <v>0</v>
      </c>
      <c r="J51" s="80">
        <f t="shared" si="2"/>
        <v>0</v>
      </c>
    </row>
    <row r="52" spans="1:10" s="81" customFormat="1" ht="31.5" x14ac:dyDescent="0.25">
      <c r="A52" s="28">
        <v>46</v>
      </c>
      <c r="B52" s="75" t="s">
        <v>95</v>
      </c>
      <c r="C52" s="76" t="s">
        <v>106</v>
      </c>
      <c r="D52" s="77" t="s">
        <v>107</v>
      </c>
      <c r="E52" s="32"/>
      <c r="F52" s="29" t="s">
        <v>13</v>
      </c>
      <c r="G52" s="78">
        <v>15</v>
      </c>
      <c r="H52" s="30"/>
      <c r="I52" s="79">
        <f t="shared" si="3"/>
        <v>0</v>
      </c>
      <c r="J52" s="80">
        <f t="shared" si="2"/>
        <v>0</v>
      </c>
    </row>
    <row r="53" spans="1:10" s="81" customFormat="1" ht="38.25" x14ac:dyDescent="0.25">
      <c r="A53" s="28">
        <v>47</v>
      </c>
      <c r="B53" s="75" t="s">
        <v>95</v>
      </c>
      <c r="C53" s="76" t="s">
        <v>108</v>
      </c>
      <c r="D53" s="77" t="s">
        <v>109</v>
      </c>
      <c r="E53" s="32"/>
      <c r="F53" s="29" t="s">
        <v>13</v>
      </c>
      <c r="G53" s="78">
        <v>117</v>
      </c>
      <c r="H53" s="30"/>
      <c r="I53" s="79">
        <f t="shared" si="3"/>
        <v>0</v>
      </c>
      <c r="J53" s="80">
        <f t="shared" si="2"/>
        <v>0</v>
      </c>
    </row>
    <row r="54" spans="1:10" s="81" customFormat="1" ht="38.25" x14ac:dyDescent="0.25">
      <c r="A54" s="28">
        <v>48</v>
      </c>
      <c r="B54" s="75" t="s">
        <v>95</v>
      </c>
      <c r="C54" s="76" t="s">
        <v>110</v>
      </c>
      <c r="D54" s="77" t="s">
        <v>111</v>
      </c>
      <c r="E54" s="31"/>
      <c r="F54" s="29" t="s">
        <v>13</v>
      </c>
      <c r="G54" s="78">
        <v>80</v>
      </c>
      <c r="H54" s="30"/>
      <c r="I54" s="79">
        <f t="shared" si="3"/>
        <v>0</v>
      </c>
      <c r="J54" s="80">
        <f t="shared" si="2"/>
        <v>0</v>
      </c>
    </row>
    <row r="55" spans="1:10" s="81" customFormat="1" ht="38.25" x14ac:dyDescent="0.25">
      <c r="A55" s="28">
        <v>49</v>
      </c>
      <c r="B55" s="75" t="s">
        <v>95</v>
      </c>
      <c r="C55" s="76" t="s">
        <v>112</v>
      </c>
      <c r="D55" s="77" t="s">
        <v>113</v>
      </c>
      <c r="E55" s="32"/>
      <c r="F55" s="29" t="s">
        <v>13</v>
      </c>
      <c r="G55" s="78">
        <v>68</v>
      </c>
      <c r="H55" s="30"/>
      <c r="I55" s="79">
        <f t="shared" si="3"/>
        <v>0</v>
      </c>
      <c r="J55" s="80">
        <f t="shared" si="2"/>
        <v>0</v>
      </c>
    </row>
    <row r="56" spans="1:10" s="81" customFormat="1" ht="31.5" x14ac:dyDescent="0.25">
      <c r="A56" s="28">
        <v>50</v>
      </c>
      <c r="B56" s="75" t="s">
        <v>95</v>
      </c>
      <c r="C56" s="76" t="s">
        <v>114</v>
      </c>
      <c r="D56" s="77" t="s">
        <v>115</v>
      </c>
      <c r="E56" s="32"/>
      <c r="F56" s="29" t="s">
        <v>46</v>
      </c>
      <c r="G56" s="78">
        <v>14</v>
      </c>
      <c r="H56" s="30"/>
      <c r="I56" s="79">
        <f t="shared" si="3"/>
        <v>0</v>
      </c>
      <c r="J56" s="80">
        <f t="shared" si="2"/>
        <v>0</v>
      </c>
    </row>
    <row r="57" spans="1:10" s="81" customFormat="1" ht="31.5" x14ac:dyDescent="0.25">
      <c r="A57" s="28">
        <v>51</v>
      </c>
      <c r="B57" s="75" t="s">
        <v>95</v>
      </c>
      <c r="C57" s="76" t="s">
        <v>116</v>
      </c>
      <c r="D57" s="77" t="s">
        <v>117</v>
      </c>
      <c r="E57" s="32"/>
      <c r="F57" s="29" t="s">
        <v>46</v>
      </c>
      <c r="G57" s="78">
        <v>15</v>
      </c>
      <c r="H57" s="30"/>
      <c r="I57" s="79">
        <f t="shared" si="3"/>
        <v>0</v>
      </c>
      <c r="J57" s="80">
        <f t="shared" si="2"/>
        <v>0</v>
      </c>
    </row>
    <row r="58" spans="1:10" s="81" customFormat="1" ht="38.25" x14ac:dyDescent="0.25">
      <c r="A58" s="28">
        <v>52</v>
      </c>
      <c r="B58" s="75" t="s">
        <v>95</v>
      </c>
      <c r="C58" s="76" t="s">
        <v>118</v>
      </c>
      <c r="D58" s="77" t="s">
        <v>119</v>
      </c>
      <c r="E58" s="31"/>
      <c r="F58" s="29" t="s">
        <v>120</v>
      </c>
      <c r="G58" s="78">
        <v>40</v>
      </c>
      <c r="H58" s="30"/>
      <c r="I58" s="79">
        <f t="shared" si="3"/>
        <v>0</v>
      </c>
      <c r="J58" s="80">
        <f t="shared" si="2"/>
        <v>0</v>
      </c>
    </row>
    <row r="59" spans="1:10" s="81" customFormat="1" ht="31.5" x14ac:dyDescent="0.25">
      <c r="A59" s="28">
        <v>53</v>
      </c>
      <c r="B59" s="75" t="s">
        <v>95</v>
      </c>
      <c r="C59" s="76" t="s">
        <v>121</v>
      </c>
      <c r="D59" s="77" t="s">
        <v>122</v>
      </c>
      <c r="E59" s="31"/>
      <c r="F59" s="29" t="s">
        <v>13</v>
      </c>
      <c r="G59" s="78">
        <v>43</v>
      </c>
      <c r="H59" s="30"/>
      <c r="I59" s="79">
        <f t="shared" si="3"/>
        <v>0</v>
      </c>
      <c r="J59" s="80">
        <f t="shared" si="2"/>
        <v>0</v>
      </c>
    </row>
    <row r="60" spans="1:10" s="81" customFormat="1" ht="31.5" x14ac:dyDescent="0.25">
      <c r="A60" s="28">
        <v>54</v>
      </c>
      <c r="B60" s="75" t="s">
        <v>95</v>
      </c>
      <c r="C60" s="76" t="s">
        <v>123</v>
      </c>
      <c r="D60" s="77" t="s">
        <v>124</v>
      </c>
      <c r="E60" s="31"/>
      <c r="F60" s="29" t="s">
        <v>13</v>
      </c>
      <c r="G60" s="78">
        <v>12</v>
      </c>
      <c r="H60" s="30"/>
      <c r="I60" s="79">
        <f t="shared" si="3"/>
        <v>0</v>
      </c>
      <c r="J60" s="80">
        <f t="shared" si="2"/>
        <v>0</v>
      </c>
    </row>
    <row r="61" spans="1:10" s="81" customFormat="1" ht="31.5" x14ac:dyDescent="0.25">
      <c r="A61" s="28">
        <v>55</v>
      </c>
      <c r="B61" s="75" t="s">
        <v>95</v>
      </c>
      <c r="C61" s="76" t="s">
        <v>125</v>
      </c>
      <c r="D61" s="77" t="s">
        <v>126</v>
      </c>
      <c r="E61" s="31"/>
      <c r="F61" s="29" t="s">
        <v>13</v>
      </c>
      <c r="G61" s="78">
        <v>27</v>
      </c>
      <c r="H61" s="30"/>
      <c r="I61" s="79">
        <f t="shared" si="3"/>
        <v>0</v>
      </c>
      <c r="J61" s="80">
        <f t="shared" si="2"/>
        <v>0</v>
      </c>
    </row>
    <row r="62" spans="1:10" s="81" customFormat="1" ht="31.5" x14ac:dyDescent="0.25">
      <c r="A62" s="28">
        <v>56</v>
      </c>
      <c r="B62" s="75" t="s">
        <v>95</v>
      </c>
      <c r="C62" s="76" t="s">
        <v>127</v>
      </c>
      <c r="D62" s="77" t="s">
        <v>128</v>
      </c>
      <c r="E62" s="31"/>
      <c r="F62" s="29" t="s">
        <v>13</v>
      </c>
      <c r="G62" s="78">
        <v>8</v>
      </c>
      <c r="H62" s="30"/>
      <c r="I62" s="79">
        <f t="shared" si="3"/>
        <v>0</v>
      </c>
      <c r="J62" s="80">
        <f t="shared" si="2"/>
        <v>0</v>
      </c>
    </row>
    <row r="63" spans="1:10" s="81" customFormat="1" ht="31.5" x14ac:dyDescent="0.25">
      <c r="A63" s="28">
        <v>57</v>
      </c>
      <c r="B63" s="75" t="s">
        <v>95</v>
      </c>
      <c r="C63" s="76" t="s">
        <v>129</v>
      </c>
      <c r="D63" s="77" t="s">
        <v>130</v>
      </c>
      <c r="E63" s="31"/>
      <c r="F63" s="29" t="s">
        <v>13</v>
      </c>
      <c r="G63" s="78">
        <v>2</v>
      </c>
      <c r="H63" s="30"/>
      <c r="I63" s="79">
        <f t="shared" si="3"/>
        <v>0</v>
      </c>
      <c r="J63" s="80">
        <f t="shared" si="2"/>
        <v>0</v>
      </c>
    </row>
    <row r="64" spans="1:10" s="81" customFormat="1" ht="31.5" x14ac:dyDescent="0.25">
      <c r="A64" s="28">
        <v>58</v>
      </c>
      <c r="B64" s="75" t="s">
        <v>95</v>
      </c>
      <c r="C64" s="76" t="s">
        <v>132</v>
      </c>
      <c r="D64" s="77" t="s">
        <v>133</v>
      </c>
      <c r="E64" s="31"/>
      <c r="F64" s="29" t="s">
        <v>131</v>
      </c>
      <c r="G64" s="78">
        <v>1</v>
      </c>
      <c r="H64" s="30"/>
      <c r="I64" s="79">
        <f t="shared" si="3"/>
        <v>0</v>
      </c>
      <c r="J64" s="80">
        <f t="shared" si="2"/>
        <v>0</v>
      </c>
    </row>
    <row r="65" spans="1:10" s="81" customFormat="1" ht="38.25" x14ac:dyDescent="0.25">
      <c r="A65" s="28">
        <v>59</v>
      </c>
      <c r="B65" s="75" t="s">
        <v>95</v>
      </c>
      <c r="C65" s="76" t="s">
        <v>134</v>
      </c>
      <c r="D65" s="77" t="s">
        <v>135</v>
      </c>
      <c r="E65" s="31"/>
      <c r="F65" s="29" t="s">
        <v>136</v>
      </c>
      <c r="G65" s="78">
        <v>3</v>
      </c>
      <c r="H65" s="30"/>
      <c r="I65" s="79">
        <f t="shared" si="3"/>
        <v>0</v>
      </c>
      <c r="J65" s="80">
        <f t="shared" si="2"/>
        <v>0</v>
      </c>
    </row>
    <row r="66" spans="1:10" s="81" customFormat="1" ht="25.5" x14ac:dyDescent="0.25">
      <c r="A66" s="28">
        <v>60</v>
      </c>
      <c r="B66" s="75" t="s">
        <v>137</v>
      </c>
      <c r="C66" s="76" t="s">
        <v>138</v>
      </c>
      <c r="D66" s="77" t="s">
        <v>139</v>
      </c>
      <c r="E66" s="31"/>
      <c r="F66" s="29" t="s">
        <v>13</v>
      </c>
      <c r="G66" s="78">
        <v>1</v>
      </c>
      <c r="H66" s="30"/>
      <c r="I66" s="79">
        <f t="shared" si="3"/>
        <v>0</v>
      </c>
      <c r="J66" s="80">
        <f t="shared" si="2"/>
        <v>0</v>
      </c>
    </row>
    <row r="67" spans="1:10" s="81" customFormat="1" ht="25.5" x14ac:dyDescent="0.25">
      <c r="A67" s="28">
        <v>61</v>
      </c>
      <c r="B67" s="75" t="s">
        <v>137</v>
      </c>
      <c r="C67" s="76" t="s">
        <v>140</v>
      </c>
      <c r="D67" s="77" t="s">
        <v>141</v>
      </c>
      <c r="E67" s="31"/>
      <c r="F67" s="29" t="s">
        <v>13</v>
      </c>
      <c r="G67" s="78">
        <v>1</v>
      </c>
      <c r="H67" s="30"/>
      <c r="I67" s="79">
        <f t="shared" si="3"/>
        <v>0</v>
      </c>
      <c r="J67" s="80">
        <f t="shared" si="2"/>
        <v>0</v>
      </c>
    </row>
    <row r="68" spans="1:10" s="41" customFormat="1" ht="20.45" customHeight="1" x14ac:dyDescent="0.25">
      <c r="A68" s="33"/>
      <c r="B68" s="34"/>
      <c r="C68" s="35" t="s">
        <v>142</v>
      </c>
      <c r="D68" s="33"/>
      <c r="E68" s="36"/>
      <c r="F68" s="37"/>
      <c r="G68" s="38"/>
      <c r="H68" s="39"/>
      <c r="I68" s="40">
        <f>SUM(I7:I67)</f>
        <v>0</v>
      </c>
      <c r="J68" s="40">
        <f>SUM(J7:J67)</f>
        <v>0</v>
      </c>
    </row>
    <row r="69" spans="1:10" x14ac:dyDescent="0.25">
      <c r="D69" s="42"/>
      <c r="E69" s="43"/>
    </row>
    <row r="70" spans="1:10" s="47" customFormat="1" ht="24.6" customHeight="1" x14ac:dyDescent="0.25">
      <c r="B70" s="48"/>
      <c r="C70" s="49"/>
      <c r="D70" s="50"/>
      <c r="E70" s="51"/>
      <c r="F70" s="52" t="s">
        <v>143</v>
      </c>
      <c r="G70" s="53"/>
      <c r="H70" s="54"/>
      <c r="I70" s="55"/>
      <c r="J70" s="56">
        <f>I68</f>
        <v>0</v>
      </c>
    </row>
    <row r="71" spans="1:10" s="47" customFormat="1" ht="24.6" customHeight="1" x14ac:dyDescent="0.25">
      <c r="B71" s="48"/>
      <c r="C71" s="49"/>
      <c r="D71" s="57"/>
      <c r="E71" s="58"/>
      <c r="F71" s="59" t="s">
        <v>144</v>
      </c>
      <c r="G71" s="60"/>
      <c r="H71" s="61"/>
      <c r="I71" s="62"/>
      <c r="J71" s="56">
        <f>J72-J70</f>
        <v>0</v>
      </c>
    </row>
    <row r="72" spans="1:10" s="47" customFormat="1" ht="24.6" customHeight="1" x14ac:dyDescent="0.25">
      <c r="B72" s="48"/>
      <c r="C72" s="63" t="s">
        <v>145</v>
      </c>
      <c r="D72" s="57"/>
      <c r="E72" s="58"/>
      <c r="F72" s="52" t="s">
        <v>146</v>
      </c>
      <c r="G72" s="64"/>
      <c r="H72" s="65"/>
      <c r="I72" s="66"/>
      <c r="J72" s="67">
        <f>J68</f>
        <v>0</v>
      </c>
    </row>
    <row r="73" spans="1:10" x14ac:dyDescent="0.25">
      <c r="A73" s="68"/>
      <c r="B73" s="68"/>
      <c r="C73" s="68"/>
      <c r="F73" s="68"/>
      <c r="G73" s="74"/>
    </row>
    <row r="74" spans="1:10" x14ac:dyDescent="0.25">
      <c r="A74" s="68"/>
      <c r="B74" s="68"/>
      <c r="C74" s="68"/>
      <c r="D74" s="68"/>
      <c r="E74" s="44"/>
      <c r="F74" s="68"/>
      <c r="G74" s="7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Mlinarić</dc:creator>
  <cp:lastModifiedBy>Petra Mlinarić</cp:lastModifiedBy>
  <dcterms:created xsi:type="dcterms:W3CDTF">2021-04-01T08:27:11Z</dcterms:created>
  <dcterms:modified xsi:type="dcterms:W3CDTF">2022-06-06T10:10:58Z</dcterms:modified>
</cp:coreProperties>
</file>