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s://socskrb-my.sharepoint.com/personal/istarcevic1_socskrb_hr/Documents/Dokumenti/Petra/Uredski i školski/2025/za natječaj/"/>
    </mc:Choice>
  </mc:AlternateContent>
  <xr:revisionPtr revIDLastSave="3" documentId="13_ncr:1_{481ED82C-4C9E-48D2-BB93-786C9A1791DB}" xr6:coauthVersionLast="47" xr6:coauthVersionMax="47" xr10:uidLastSave="{A3CDD407-86D8-4303-8927-898660B30A16}"/>
  <bookViews>
    <workbookView xWindow="4020" yWindow="1665" windowWidth="21600" windowHeight="1129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63" i="1" l="1"/>
  <c r="N63" i="1" s="1"/>
  <c r="O63" i="1" s="1"/>
  <c r="L34" i="1"/>
  <c r="N34" i="1" s="1"/>
  <c r="O34" i="1" s="1"/>
  <c r="L33" i="1"/>
  <c r="N33" i="1" s="1"/>
  <c r="O33" i="1" s="1"/>
  <c r="L39" i="1"/>
  <c r="N39" i="1" s="1"/>
  <c r="O39" i="1" s="1"/>
  <c r="L37" i="1"/>
  <c r="N37" i="1" s="1"/>
  <c r="O37" i="1" s="1"/>
  <c r="L36" i="1"/>
  <c r="N36" i="1" s="1"/>
  <c r="O36" i="1" s="1"/>
  <c r="L35" i="1"/>
  <c r="N35" i="1" s="1"/>
  <c r="O35" i="1" s="1"/>
  <c r="L32" i="1"/>
  <c r="N32" i="1" s="1"/>
  <c r="O32" i="1" s="1"/>
  <c r="L31" i="1"/>
  <c r="N31" i="1" s="1"/>
  <c r="O31" i="1" s="1"/>
  <c r="L30" i="1"/>
  <c r="N30" i="1" s="1"/>
  <c r="O30" i="1" s="1"/>
  <c r="L38" i="1"/>
  <c r="N38" i="1" s="1"/>
  <c r="O38" i="1" s="1"/>
  <c r="L29" i="1"/>
  <c r="N29" i="1" s="1"/>
  <c r="O29" i="1" s="1"/>
  <c r="L28" i="1"/>
  <c r="N28" i="1" s="1"/>
  <c r="O28" i="1" s="1"/>
  <c r="L27" i="1"/>
  <c r="N27" i="1" s="1"/>
  <c r="O27" i="1" s="1"/>
  <c r="L44" i="1" l="1"/>
  <c r="N44" i="1" s="1"/>
  <c r="O44" i="1" s="1"/>
  <c r="L9" i="1" l="1"/>
  <c r="L8" i="1"/>
  <c r="L7" i="1"/>
  <c r="O52" i="1" l="1"/>
  <c r="L52" i="1"/>
  <c r="L53" i="1"/>
  <c r="N7" i="1" l="1"/>
  <c r="N8" i="1"/>
  <c r="N9" i="1"/>
  <c r="L10" i="1"/>
  <c r="N10" i="1" s="1"/>
  <c r="L11" i="1"/>
  <c r="N11" i="1" s="1"/>
  <c r="L12" i="1"/>
  <c r="N12" i="1" s="1"/>
  <c r="L13" i="1"/>
  <c r="N13" i="1" s="1"/>
  <c r="L14" i="1"/>
  <c r="N14" i="1" s="1"/>
  <c r="L15" i="1"/>
  <c r="N15" i="1" s="1"/>
  <c r="L16" i="1"/>
  <c r="N16" i="1" s="1"/>
  <c r="L17" i="1"/>
  <c r="N17" i="1" s="1"/>
  <c r="L18" i="1"/>
  <c r="N18" i="1" s="1"/>
  <c r="L19" i="1"/>
  <c r="N19" i="1" s="1"/>
  <c r="L20" i="1"/>
  <c r="N20" i="1" s="1"/>
  <c r="L21" i="1"/>
  <c r="N21" i="1" s="1"/>
  <c r="L22" i="1"/>
  <c r="N22" i="1" s="1"/>
  <c r="L23" i="1"/>
  <c r="N23" i="1" s="1"/>
  <c r="L24" i="1"/>
  <c r="N24" i="1" s="1"/>
  <c r="L25" i="1"/>
  <c r="N25" i="1" s="1"/>
  <c r="L26" i="1"/>
  <c r="N26" i="1" s="1"/>
  <c r="L40" i="1"/>
  <c r="N40" i="1" s="1"/>
  <c r="L41" i="1"/>
  <c r="N41" i="1" s="1"/>
  <c r="L42" i="1"/>
  <c r="N42" i="1" s="1"/>
  <c r="L43" i="1"/>
  <c r="N43" i="1" s="1"/>
  <c r="L45" i="1"/>
  <c r="N45" i="1" s="1"/>
  <c r="L46" i="1"/>
  <c r="N46" i="1" s="1"/>
  <c r="L47" i="1"/>
  <c r="N47" i="1" s="1"/>
  <c r="L48" i="1"/>
  <c r="N48" i="1" s="1"/>
  <c r="L49" i="1"/>
  <c r="N49" i="1" s="1"/>
  <c r="L50" i="1"/>
  <c r="N50" i="1" s="1"/>
  <c r="L51" i="1"/>
  <c r="N51" i="1" s="1"/>
  <c r="N53" i="1"/>
  <c r="O53" i="1" s="1"/>
  <c r="L54" i="1"/>
  <c r="N54" i="1" s="1"/>
  <c r="L55" i="1"/>
  <c r="N55" i="1" s="1"/>
  <c r="L56" i="1"/>
  <c r="N56" i="1" s="1"/>
  <c r="L57" i="1"/>
  <c r="N57" i="1" s="1"/>
  <c r="L58" i="1"/>
  <c r="N58" i="1" s="1"/>
  <c r="L59" i="1"/>
  <c r="N59" i="1" s="1"/>
  <c r="L60" i="1"/>
  <c r="N60" i="1" s="1"/>
  <c r="L61" i="1"/>
  <c r="N61" i="1" s="1"/>
  <c r="L62" i="1"/>
  <c r="N62" i="1" s="1"/>
  <c r="L64" i="1"/>
  <c r="N64" i="1" s="1"/>
  <c r="L65" i="1"/>
  <c r="N65" i="1" s="1"/>
  <c r="L66" i="1"/>
  <c r="N66" i="1" s="1"/>
  <c r="L67" i="1"/>
  <c r="N67" i="1" s="1"/>
  <c r="L68" i="1"/>
  <c r="N68" i="1" s="1"/>
  <c r="L69" i="1"/>
  <c r="N69" i="1" s="1"/>
  <c r="L70" i="1"/>
  <c r="N70" i="1" s="1"/>
  <c r="L71" i="1"/>
  <c r="N71" i="1" s="1"/>
  <c r="L72" i="1"/>
  <c r="N72" i="1" s="1"/>
  <c r="L73" i="1"/>
  <c r="N73" i="1" s="1"/>
  <c r="L74" i="1"/>
  <c r="N74" i="1" s="1"/>
  <c r="O74" i="1" l="1"/>
  <c r="O73" i="1"/>
  <c r="O72" i="1"/>
  <c r="O71" i="1"/>
  <c r="O70" i="1"/>
  <c r="O69" i="1"/>
  <c r="O68" i="1"/>
  <c r="O67" i="1"/>
  <c r="O66" i="1"/>
  <c r="O65" i="1"/>
  <c r="O64" i="1"/>
  <c r="O62" i="1"/>
  <c r="O61" i="1"/>
  <c r="O60" i="1"/>
  <c r="O59" i="1"/>
  <c r="O58" i="1"/>
  <c r="O57" i="1"/>
  <c r="O56" i="1"/>
  <c r="O55" i="1"/>
  <c r="O54" i="1"/>
  <c r="O51" i="1"/>
  <c r="O50" i="1"/>
  <c r="O49" i="1"/>
  <c r="O48" i="1"/>
  <c r="O47" i="1"/>
  <c r="O46" i="1"/>
  <c r="O45" i="1"/>
  <c r="O43" i="1"/>
  <c r="O42" i="1"/>
  <c r="O41" i="1"/>
  <c r="O40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N75" i="1" l="1"/>
  <c r="O77" i="1" s="1"/>
  <c r="O75" i="1"/>
  <c r="O79" i="1" s="1"/>
  <c r="O7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Ljubica Ćenan</author>
    <author>Ivan Starčević</author>
  </authors>
  <commentList>
    <comment ref="I25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3 bijele
2 žute
2 plave
2 crvene
</t>
        </r>
      </text>
    </comment>
    <comment ref="K25" authorId="0" shapeId="0" xr:uid="{00000000-0006-0000-0000-000002000000}">
      <text>
        <r>
          <rPr>
            <b/>
            <sz val="9"/>
            <color indexed="81"/>
            <rFont val="Segoe UI"/>
            <family val="2"/>
            <charset val="238"/>
          </rPr>
          <t>1 svake  (crvena, plava, ljubičasta, žuta, bijela, zelena, siva)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H57" authorId="1" shapeId="0" xr:uid="{AF1B4BCD-7AD1-446D-B3B0-04ECC5B001D3}">
      <text>
        <r>
          <rPr>
            <b/>
            <sz val="9"/>
            <color indexed="81"/>
            <rFont val="Segoe UI"/>
            <family val="2"/>
            <charset val="238"/>
          </rPr>
          <t>Ivan Starčević:</t>
        </r>
        <r>
          <rPr>
            <sz val="9"/>
            <color indexed="81"/>
            <rFont val="Segoe UI"/>
            <family val="2"/>
            <charset val="238"/>
          </rPr>
          <t xml:space="preserve">
25 crnih 10 crvenih, 10 plavih</t>
        </r>
      </text>
    </comment>
    <comment ref="H58" authorId="0" shapeId="0" xr:uid="{00000000-0006-0000-0000-000003000000}">
      <text>
        <r>
          <rPr>
            <b/>
            <sz val="9"/>
            <color indexed="81"/>
            <rFont val="Segoe UI"/>
            <family val="2"/>
            <charset val="238"/>
          </rPr>
          <t xml:space="preserve">32 plavih, 20 crnih 12 crvenih
</t>
        </r>
      </text>
    </comment>
    <comment ref="I58" authorId="0" shapeId="0" xr:uid="{00000000-0006-0000-0000-000004000000}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5  crnih i 5 plavih
</t>
        </r>
      </text>
    </comment>
    <comment ref="K58" authorId="1" shapeId="0" xr:uid="{44FF55BE-4F35-499C-97C1-FA25DE940893}">
      <text>
        <r>
          <rPr>
            <b/>
            <sz val="9"/>
            <color indexed="81"/>
            <rFont val="Segoe UI"/>
            <family val="2"/>
            <charset val="238"/>
          </rPr>
          <t>Ivan Starčević:</t>
        </r>
        <r>
          <rPr>
            <sz val="9"/>
            <color indexed="81"/>
            <rFont val="Segoe UI"/>
            <family val="2"/>
            <charset val="238"/>
          </rPr>
          <t xml:space="preserve">
plavih
</t>
        </r>
      </text>
    </comment>
    <comment ref="H59" authorId="0" shapeId="0" xr:uid="{00000000-0006-0000-0000-000005000000}">
      <text>
        <r>
          <rPr>
            <b/>
            <sz val="9"/>
            <color indexed="81"/>
            <rFont val="Segoe UI"/>
            <family val="2"/>
            <charset val="238"/>
          </rPr>
          <t xml:space="preserve">35 plavih, 10 crnih, 20 crvenih
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K59" authorId="1" shapeId="0" xr:uid="{C2EEA0D9-0594-42E3-BC09-8E8D3486C8E2}">
      <text>
        <r>
          <rPr>
            <b/>
            <sz val="9"/>
            <color indexed="81"/>
            <rFont val="Segoe UI"/>
            <family val="2"/>
            <charset val="238"/>
          </rPr>
          <t>Ivan Starčević:</t>
        </r>
        <r>
          <rPr>
            <sz val="9"/>
            <color indexed="81"/>
            <rFont val="Segoe UI"/>
            <family val="2"/>
            <charset val="238"/>
          </rPr>
          <t xml:space="preserve">
plava
</t>
        </r>
      </text>
    </comment>
    <comment ref="H60" authorId="1" shapeId="0" xr:uid="{ABFD5AD2-ED08-42CA-A93F-771AF7BB9D8A}">
      <text>
        <r>
          <rPr>
            <b/>
            <sz val="9"/>
            <color indexed="81"/>
            <rFont val="Segoe UI"/>
            <family val="2"/>
            <charset val="238"/>
          </rPr>
          <t>Ivan Starčević:</t>
        </r>
        <r>
          <rPr>
            <sz val="9"/>
            <color indexed="81"/>
            <rFont val="Segoe UI"/>
            <family val="2"/>
            <charset val="238"/>
          </rPr>
          <t xml:space="preserve">
svi crni
</t>
        </r>
      </text>
    </comment>
    <comment ref="I60" authorId="0" shapeId="0" xr:uid="{00000000-0006-0000-0000-000007000000}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sve crne</t>
        </r>
      </text>
    </comment>
  </commentList>
</comments>
</file>

<file path=xl/sharedStrings.xml><?xml version="1.0" encoding="utf-8"?>
<sst xmlns="http://schemas.openxmlformats.org/spreadsheetml/2006/main" count="292" uniqueCount="164">
  <si>
    <t>TROŠKOVNIK za nabavu ŠKOLSKOG PRIBORA - GRUPA B</t>
  </si>
  <si>
    <t>Rb.</t>
  </si>
  <si>
    <t>Vrsta</t>
  </si>
  <si>
    <t>Šifra</t>
  </si>
  <si>
    <t>Artikl</t>
  </si>
  <si>
    <t xml:space="preserve">Naziv proizvođača i naziv proizvoda </t>
  </si>
  <si>
    <t>Jedinica mjere</t>
  </si>
  <si>
    <t>Jedinična cijena bez PDV-a</t>
  </si>
  <si>
    <t>Ukupno
 bez PDV-a</t>
  </si>
  <si>
    <t>Ukupno
s PDV-om</t>
  </si>
  <si>
    <t>GRUPA B - ŠKOLSKI PRIBOR</t>
  </si>
  <si>
    <t>BLOKOVI, BLOK KOLEGIJI, BLOKOVI ZA BILJEŠKE</t>
  </si>
  <si>
    <t>kom.</t>
  </si>
  <si>
    <t>C07-300</t>
  </si>
  <si>
    <t>BLOK za crtanje br. 2 , 110 g/m2; sadrži: min 10 listova, dimenzija 280x198 mm, (moguće odstupanje ±3%)</t>
  </si>
  <si>
    <t>C07-301</t>
  </si>
  <si>
    <t>BLOK za crtanje br. 3,  110 g/m2; sadrži: min 10 listova, dimenzija 325x230 mm, (moguće odstupanje ±3%)</t>
  </si>
  <si>
    <t>B19-058</t>
  </si>
  <si>
    <t>Blok kolegij, A5 diktando,  s 4 rupe za ulaganje i perforacijom za otkidanje listova, spiralni uvez, broj listova min 80/1</t>
  </si>
  <si>
    <t>B06-001</t>
  </si>
  <si>
    <t>Blok za bilješke, diktando, dimenzija min 295 x 205 mm, bez naslovnice, broj listova min 50/1</t>
  </si>
  <si>
    <t>BILJEŽNICE I ŠKOLSKI OBRASCI</t>
  </si>
  <si>
    <t>B04-006</t>
  </si>
  <si>
    <t>Bilježnica A4 čista, meki uvez, lakirane korice, broj listova min 52/1</t>
  </si>
  <si>
    <t>B04-002</t>
  </si>
  <si>
    <t>Bilježnica A4, karo, tvrdi uvez, plastificirane jednobojne korice bez motiva, broj listova min 96/1</t>
  </si>
  <si>
    <t>B04-003</t>
  </si>
  <si>
    <t>Bilježnica A4, čista, tvrdi uvez, plastificirane jednobojne korice bez motiva, broj listova min 96/1</t>
  </si>
  <si>
    <t>B04-001</t>
  </si>
  <si>
    <t>Bilježnica A4, diktando, tvrdi uvez, plastificirane jednobojne korice bez motiva, broj listova min 96/1</t>
  </si>
  <si>
    <t>B04-008</t>
  </si>
  <si>
    <t>Bilježnica A5, diktando, tvrdi uvez, plastificirane jednobojne korice bez motiva, broj listova min 96/1</t>
  </si>
  <si>
    <t>C02-010</t>
  </si>
  <si>
    <t>Zadaćnica, format A4, karo, 12 listova</t>
  </si>
  <si>
    <t>C02-011</t>
  </si>
  <si>
    <t>Zadaćnica, format A4, diktando, 12 listova</t>
  </si>
  <si>
    <t>PRIBOR ZA LIKOVNU UMJET.</t>
  </si>
  <si>
    <t>C07-309</t>
  </si>
  <si>
    <t>Boja vodena, min. Ø 23mm, svaka boja u svojoj kućici, 12 boja, PVC kutija</t>
  </si>
  <si>
    <t>set</t>
  </si>
  <si>
    <t>C01-034</t>
  </si>
  <si>
    <t>Bojice drvene raznih boja, pakirane u kartonskoj ambalaži, set od 12 bojica</t>
  </si>
  <si>
    <t>C07-331</t>
  </si>
  <si>
    <t>Boje uljne, bojice omotane u papir; kartonska kutija, set od 12 boja</t>
  </si>
  <si>
    <t>C07-332</t>
  </si>
  <si>
    <t>Boje voštane Color,set od 12 boja; kartonska kutija</t>
  </si>
  <si>
    <t>C02-012</t>
  </si>
  <si>
    <t>Glinamol bijeli, 500g</t>
  </si>
  <si>
    <t>C02-013</t>
  </si>
  <si>
    <t>Tempera 10/1, min. 12ml x 10 boja; aluminijska tuba</t>
  </si>
  <si>
    <t>B19-076</t>
  </si>
  <si>
    <t>Tempera 12/1, Boja tempera min 7,5ml x 12boja; aluminijska tuba; PVC kutija</t>
  </si>
  <si>
    <t>C02-014</t>
  </si>
  <si>
    <t>Tempera, pakiranje 1 litra, razne boje po odabiru korisnika</t>
  </si>
  <si>
    <t>B19-044</t>
  </si>
  <si>
    <t>Kist za temperu br. 10</t>
  </si>
  <si>
    <t>B19-045</t>
  </si>
  <si>
    <t>Kist za temperu br. 12</t>
  </si>
  <si>
    <t>B06-018</t>
  </si>
  <si>
    <t>Kolaž papir, 10 listova, B5, samoljepljivi</t>
  </si>
  <si>
    <t>B19-057</t>
  </si>
  <si>
    <t>Kolaž papir, set od 25 listova, A4, obostrani</t>
  </si>
  <si>
    <t>B06-019</t>
  </si>
  <si>
    <t>Likovna mapa s kolažem, za 1. i 2. razred O.Š.</t>
  </si>
  <si>
    <t>B06-021</t>
  </si>
  <si>
    <t>Likovna mapa s kolažem, za 3. i 4. razred O.Š.</t>
  </si>
  <si>
    <t>C07-330</t>
  </si>
  <si>
    <t>Paleta slikarska ovalna min. 6 rupa</t>
  </si>
  <si>
    <t>B06-023</t>
  </si>
  <si>
    <t>Plastelin, 10 boja, min. 150 grama</t>
  </si>
  <si>
    <t>B06-024</t>
  </si>
  <si>
    <t>Plastelin, 12 boja, min. 180 grama</t>
  </si>
  <si>
    <t>C07-314</t>
  </si>
  <si>
    <t>Ljepilo tekuće univerzalno min 30 ml</t>
  </si>
  <si>
    <t>C07-316</t>
  </si>
  <si>
    <t>Ljepilo za papir, karton, fotografije, u sticku, za čvrsto lijepljenje, 10g (dozvoljeno odstupanje ± 2)</t>
  </si>
  <si>
    <t>C07-315</t>
  </si>
  <si>
    <t xml:space="preserve">Ljepilo za papir, karton, fotografije, u sticku, za čvrsto lijepljenje, min 20 g </t>
  </si>
  <si>
    <t>C07-317</t>
  </si>
  <si>
    <t>Ljepilo za papir u aluminijskoj tubi, min 35 g</t>
  </si>
  <si>
    <t>C07-340</t>
  </si>
  <si>
    <t>Škare, duljina od 23 do 20 cm, od nehrđajućeg čelika, sa plastičnom ili gumiranom drškom za ugodnije držanje</t>
  </si>
  <si>
    <t>B06-025</t>
  </si>
  <si>
    <t>Škare od nehrđajućeg čelika i abs plastike, duljine od 18 do 23 cm</t>
  </si>
  <si>
    <t>PRIBOR ZA PISANJE I BRISANJE</t>
  </si>
  <si>
    <t>C07-322</t>
  </si>
  <si>
    <t>Grafitna olovka tvrdoće HB, šiljena, s gumicom, otporna na lomljenje</t>
  </si>
  <si>
    <t>C07-328</t>
  </si>
  <si>
    <t>Olovka tehnička, za pisanje i crtanje, debljine mine 0,5, s gumicom, klipsom, gumenim hvatištem za lakše pisanje, s mehanizom protiv pucanja mina, metalna</t>
  </si>
  <si>
    <t>C06-010</t>
  </si>
  <si>
    <t>Olovka kemijska, širina ispisa od min 0,35 do max 0,5 mm, plastično tijelo, pritisni mehanizam, metalna klipsa i gumeno hvatište, boja ispisa crna, crvena ili plava prema izboru korisnika</t>
  </si>
  <si>
    <t>C07-326</t>
  </si>
  <si>
    <t>Olovka roler , širina ispisa 0,5 mm, sa pritisnim mehanizmom, plastičnom  klipsom i gumenim hvatištem, plastično jednobojno tijelo olovke boja ispisa crna, crvena ili plava prema izboru korisnika</t>
  </si>
  <si>
    <t>C07-325</t>
  </si>
  <si>
    <t>Olovka roler s tekućom pigmentnom tintom, sa širinom ispisa od min 0,3 do max 0,4 mm, zaštitini poklopac, zamijenjiv uložak, boja ispisa crna, crvena ili plava prema izboru korisnika</t>
  </si>
  <si>
    <t>C07-333</t>
  </si>
  <si>
    <t>Pisaći flomaster sa zaštitnim poklopcem, širina ispisa 1,0 mm, okrugli vrh, plastično tijelo flomastera, boja ispisa crna, crvena, plava ili zelena prema izboru korisnika</t>
  </si>
  <si>
    <t>B19-079</t>
  </si>
  <si>
    <t>Tekst marker, signir, klinasti vrh, širina ispisa 1-5 mm, set od 4 boje u pvc etuiu</t>
  </si>
  <si>
    <t>C07-310</t>
  </si>
  <si>
    <t>Flomaster 12/1 običan, školski, razne boje</t>
  </si>
  <si>
    <t>C07-311</t>
  </si>
  <si>
    <t>Gumica za brisanje za grafitne i kemijske olovke, dimenzija min 34 x 14 x 8 mm</t>
  </si>
  <si>
    <t>C07-312</t>
  </si>
  <si>
    <t>Gumica za brisanje za grafitne olovke, dimenzija min 42 x 17 x 10 mm</t>
  </si>
  <si>
    <t>B19-060</t>
  </si>
  <si>
    <t>Korekturna traka, jednokratna, širina trake min 4,2 mm, duljina trake min 6 m</t>
  </si>
  <si>
    <t>B19-061</t>
  </si>
  <si>
    <t>Korekturna tekućina min. 8 ml u olovci</t>
  </si>
  <si>
    <t>C07-339</t>
  </si>
  <si>
    <t>Šiljilo metalno jedan nož, za olovke standardne veličine</t>
  </si>
  <si>
    <t>pakiranje</t>
  </si>
  <si>
    <t>C07-313</t>
  </si>
  <si>
    <t>Kreda školska šiljena 100/1 BIJELA</t>
  </si>
  <si>
    <t>B06-029</t>
  </si>
  <si>
    <t>Kreda u boji, dopušteno 10-12 komada u pakiranju, duljina komada min. 9cm</t>
  </si>
  <si>
    <t>C07-305</t>
  </si>
  <si>
    <t>Samoljepljivi listići u više boja, dimenzija listića 75 x 75 mm ili 76 x 76 mm, boja listića: narančasta, ružičasta, zelena, žuta ili druga prema izboru korisnika, blok od min 80 listića</t>
  </si>
  <si>
    <t>blok</t>
  </si>
  <si>
    <t>GEOMETRIJSKI PRIBOR</t>
  </si>
  <si>
    <t>B06-030</t>
  </si>
  <si>
    <t>Geometrijski set mali, od pvc-a, prozirni, sadrži: dva trokuta, ravnalo i kutomjer 180°, duljina ravnala 20cm</t>
  </si>
  <si>
    <t>B06-031</t>
  </si>
  <si>
    <t>Geometrijski set veliki, od pvc-a, prozirni, sadrži: dva trokuta, ravnalo i kutomjer 180°, duljina ravnala 30cm</t>
  </si>
  <si>
    <t>C01-020</t>
  </si>
  <si>
    <t>Ravnalo PVC prozirno, duljine 30cm, s mjernom skalom (podjela po 1 mm)</t>
  </si>
  <si>
    <t>UKUPNO</t>
  </si>
  <si>
    <t>UKUPNO (bez PDV-a)</t>
  </si>
  <si>
    <t>PDV (25%)</t>
  </si>
  <si>
    <t>A</t>
  </si>
  <si>
    <t>SVEUKUPNO (s PDV-om)</t>
  </si>
  <si>
    <t>odjel mladih</t>
  </si>
  <si>
    <t>srednja škola</t>
  </si>
  <si>
    <t>DJ Zagreb</t>
  </si>
  <si>
    <t>integracija</t>
  </si>
  <si>
    <t>odjel odraslih</t>
  </si>
  <si>
    <t>Ljepilo tekuće, u olovci, bez otapala, za papir i karton, lagano se pere u vodi, 50 ml</t>
  </si>
  <si>
    <t>EUR</t>
  </si>
  <si>
    <t>8=6*7</t>
  </si>
  <si>
    <t>Likovna mapa s kolažem, za 5. i 6. razred O.Š.</t>
  </si>
  <si>
    <t>B19-055</t>
  </si>
  <si>
    <t xml:space="preserve">Kist za vodenu boju, SET, sadržava min. kist br. 1,3,5 </t>
  </si>
  <si>
    <t>B19-054</t>
  </si>
  <si>
    <t xml:space="preserve">Kist za vodenu boju, SET, sadržava min. kist br. 3,4,5 </t>
  </si>
  <si>
    <t>B19-056</t>
  </si>
  <si>
    <t>Kist za vodenu boju, SET, sadržava min. kist br. 6,8,10</t>
  </si>
  <si>
    <t>B19-052</t>
  </si>
  <si>
    <t>Kist za vodenu boju br. 4</t>
  </si>
  <si>
    <t>C02-018</t>
  </si>
  <si>
    <t>Kist za vodenu boju br. 8</t>
  </si>
  <si>
    <t>B19-051</t>
  </si>
  <si>
    <t>Kist za vodenu boju br. 12</t>
  </si>
  <si>
    <t>B19-047</t>
  </si>
  <si>
    <t>Kist za temperu br. 4</t>
  </si>
  <si>
    <t>B19-048</t>
  </si>
  <si>
    <t>Kist za temperu br. 8</t>
  </si>
  <si>
    <t>Kist za temperu br. 16</t>
  </si>
  <si>
    <t>B19-049</t>
  </si>
  <si>
    <t xml:space="preserve">Kist za temperu, SET, sadržava min. kist br.0,2,4 </t>
  </si>
  <si>
    <t>B19-050</t>
  </si>
  <si>
    <t>Kist za temperu, SET, sadržava min. kist br. 6,8,10</t>
  </si>
  <si>
    <t>C07-319</t>
  </si>
  <si>
    <t>Mine za tehničku olovku 0,5 mm, intenzivno crne linije, lako se brišu, visokog stupnja elastičnosti i lomljivosti, za pisanje po svim vrstama papira, kutija (tuba) od 12/1 mina</t>
  </si>
  <si>
    <t>kutija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</si>
</sst>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Times New Roman"/>
      <family val="1"/>
    </font>
    <font>
      <sz val="1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color rgb="FF0070C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auto="1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3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6" fillId="2" borderId="1" xfId="0" applyFont="1" applyFill="1" applyBorder="1" applyAlignment="1" applyProtection="1">
      <alignment horizontal="distributed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3" fontId="4" fillId="2" borderId="1" xfId="0" applyNumberFormat="1" applyFont="1" applyFill="1" applyBorder="1" applyAlignment="1" applyProtection="1">
      <alignment horizontal="center" vertical="center" wrapText="1"/>
    </xf>
    <xf numFmtId="3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3" fontId="7" fillId="0" borderId="1" xfId="0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left" vertical="center"/>
      <protection locked="0"/>
    </xf>
    <xf numFmtId="3" fontId="7" fillId="3" borderId="1" xfId="0" applyNumberFormat="1" applyFont="1" applyFill="1" applyBorder="1" applyAlignment="1" applyProtection="1">
      <alignment horizontal="center" vertical="center"/>
    </xf>
    <xf numFmtId="3" fontId="7" fillId="3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</xf>
    <xf numFmtId="49" fontId="11" fillId="4" borderId="1" xfId="0" applyNumberFormat="1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left" vertical="center" wrapText="1"/>
    </xf>
    <xf numFmtId="0" fontId="11" fillId="4" borderId="1" xfId="0" applyFont="1" applyFill="1" applyBorder="1" applyAlignment="1" applyProtection="1">
      <alignment horizontal="left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/>
    </xf>
    <xf numFmtId="4" fontId="9" fillId="0" borderId="1" xfId="0" applyNumberFormat="1" applyFont="1" applyBorder="1" applyAlignment="1" applyProtection="1">
      <alignment horizontal="right" vertical="center"/>
      <protection locked="0"/>
    </xf>
    <xf numFmtId="4" fontId="5" fillId="0" borderId="1" xfId="0" applyNumberFormat="1" applyFont="1" applyBorder="1" applyAlignment="1" applyProtection="1">
      <alignment horizontal="right" vertical="center"/>
    </xf>
    <xf numFmtId="4" fontId="4" fillId="0" borderId="1" xfId="0" applyNumberFormat="1" applyFont="1" applyBorder="1" applyAlignment="1" applyProtection="1">
      <alignment horizontal="right" vertical="center"/>
    </xf>
    <xf numFmtId="0" fontId="11" fillId="0" borderId="1" xfId="0" applyFont="1" applyFill="1" applyBorder="1" applyAlignment="1" applyProtection="1">
      <alignment horizontal="center" vertical="center"/>
    </xf>
    <xf numFmtId="4" fontId="9" fillId="0" borderId="1" xfId="0" applyNumberFormat="1" applyFont="1" applyFill="1" applyBorder="1" applyAlignment="1" applyProtection="1">
      <alignment horizontal="right" vertical="center"/>
      <protection locked="0"/>
    </xf>
    <xf numFmtId="49" fontId="11" fillId="6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4" fontId="5" fillId="0" borderId="1" xfId="0" applyNumberFormat="1" applyFont="1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vertical="center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12" fillId="4" borderId="1" xfId="0" applyFont="1" applyFill="1" applyBorder="1" applyAlignment="1" applyProtection="1">
      <alignment horizontal="left" vertical="center" wrapText="1"/>
      <protection locked="0"/>
    </xf>
    <xf numFmtId="0" fontId="4" fillId="7" borderId="1" xfId="0" applyFont="1" applyFill="1" applyBorder="1" applyAlignment="1" applyProtection="1">
      <alignment horizontal="center" vertic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 applyProtection="1">
      <alignment horizontal="center" vertical="center"/>
      <protection locked="0"/>
    </xf>
    <xf numFmtId="3" fontId="4" fillId="7" borderId="1" xfId="0" applyNumberFormat="1" applyFont="1" applyFill="1" applyBorder="1" applyAlignment="1" applyProtection="1">
      <alignment horizontal="right" vertical="center"/>
    </xf>
    <xf numFmtId="3" fontId="14" fillId="7" borderId="1" xfId="0" applyNumberFormat="1" applyFont="1" applyFill="1" applyBorder="1" applyAlignment="1" applyProtection="1">
      <alignment horizontal="right" vertical="center"/>
    </xf>
    <xf numFmtId="4" fontId="4" fillId="7" borderId="1" xfId="0" applyNumberFormat="1" applyFont="1" applyFill="1" applyBorder="1" applyAlignment="1" applyProtection="1">
      <alignment horizontal="right" vertical="center"/>
      <protection locked="0"/>
    </xf>
    <xf numFmtId="4" fontId="4" fillId="7" borderId="1" xfId="0" applyNumberFormat="1" applyFont="1" applyFill="1" applyBorder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3" fontId="5" fillId="0" borderId="0" xfId="0" applyNumberFormat="1" applyFont="1" applyAlignment="1" applyProtection="1">
      <alignment horizontal="right" vertical="center"/>
    </xf>
    <xf numFmtId="4" fontId="9" fillId="0" borderId="0" xfId="0" applyNumberFormat="1" applyFont="1" applyAlignment="1" applyProtection="1">
      <alignment horizontal="right" vertical="center"/>
      <protection locked="0"/>
    </xf>
    <xf numFmtId="4" fontId="5" fillId="0" borderId="0" xfId="0" applyNumberFormat="1" applyFont="1" applyAlignment="1" applyProtection="1">
      <alignment horizontal="right" vertical="center"/>
    </xf>
    <xf numFmtId="4" fontId="4" fillId="0" borderId="0" xfId="0" applyNumberFormat="1" applyFont="1" applyAlignment="1" applyProtection="1">
      <alignment horizontal="right" vertical="center"/>
    </xf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wrapText="1"/>
      <protection locked="0"/>
    </xf>
    <xf numFmtId="0" fontId="16" fillId="0" borderId="2" xfId="0" applyFont="1" applyBorder="1" applyAlignment="1" applyProtection="1">
      <alignment vertical="center"/>
    </xf>
    <xf numFmtId="0" fontId="16" fillId="0" borderId="3" xfId="0" applyFont="1" applyBorder="1" applyAlignment="1" applyProtection="1">
      <alignment vertical="center"/>
      <protection locked="0"/>
    </xf>
    <xf numFmtId="0" fontId="16" fillId="0" borderId="4" xfId="0" applyFont="1" applyBorder="1" applyAlignment="1" applyProtection="1">
      <alignment vertical="center"/>
    </xf>
    <xf numFmtId="4" fontId="17" fillId="0" borderId="1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  <protection locked="0"/>
    </xf>
    <xf numFmtId="0" fontId="16" fillId="0" borderId="5" xfId="0" applyFont="1" applyBorder="1" applyAlignment="1" applyProtection="1">
      <alignment vertical="center"/>
    </xf>
    <xf numFmtId="0" fontId="16" fillId="0" borderId="6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/>
    </xf>
    <xf numFmtId="0" fontId="16" fillId="0" borderId="3" xfId="0" applyFont="1" applyBorder="1" applyAlignment="1" applyProtection="1">
      <alignment horizontal="center" vertical="center"/>
      <protection locked="0"/>
    </xf>
    <xf numFmtId="4" fontId="17" fillId="0" borderId="4" xfId="0" applyNumberFormat="1" applyFont="1" applyBorder="1" applyAlignment="1" applyProtection="1">
      <alignment vertical="center"/>
    </xf>
    <xf numFmtId="4" fontId="16" fillId="0" borderId="4" xfId="0" applyNumberFormat="1" applyFont="1" applyBorder="1" applyAlignment="1" applyProtection="1">
      <alignment vertical="center"/>
    </xf>
    <xf numFmtId="4" fontId="9" fillId="0" borderId="0" xfId="0" applyNumberFormat="1" applyFont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  <protection locked="0"/>
    </xf>
    <xf numFmtId="3" fontId="18" fillId="0" borderId="1" xfId="0" applyNumberFormat="1" applyFont="1" applyBorder="1" applyAlignment="1" applyProtection="1">
      <alignment horizontal="center" vertical="center"/>
    </xf>
    <xf numFmtId="3" fontId="18" fillId="3" borderId="1" xfId="0" applyNumberFormat="1" applyFont="1" applyFill="1" applyBorder="1" applyAlignment="1" applyProtection="1">
      <alignment horizontal="center" vertical="center"/>
    </xf>
    <xf numFmtId="3" fontId="4" fillId="5" borderId="1" xfId="0" applyNumberFormat="1" applyFont="1" applyFill="1" applyBorder="1" applyAlignment="1" applyProtection="1">
      <alignment horizontal="right" vertical="center"/>
      <protection locked="0"/>
    </xf>
    <xf numFmtId="3" fontId="4" fillId="0" borderId="0" xfId="0" applyNumberFormat="1" applyFont="1" applyAlignment="1" applyProtection="1">
      <alignment horizontal="right" vertical="center"/>
    </xf>
    <xf numFmtId="4" fontId="14" fillId="0" borderId="0" xfId="0" applyNumberFormat="1" applyFont="1" applyAlignment="1" applyProtection="1">
      <alignment horizontal="right" vertical="center"/>
    </xf>
    <xf numFmtId="3" fontId="5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4" fillId="0" borderId="3" xfId="0" applyFont="1" applyBorder="1" applyAlignment="1" applyProtection="1">
      <alignment vertical="center"/>
    </xf>
    <xf numFmtId="0" fontId="14" fillId="0" borderId="6" xfId="0" applyFont="1" applyBorder="1" applyAlignment="1" applyProtection="1">
      <alignment vertical="center"/>
    </xf>
    <xf numFmtId="0" fontId="14" fillId="0" borderId="3" xfId="0" applyFont="1" applyBorder="1" applyAlignment="1" applyProtection="1">
      <alignment horizontal="center" vertical="center"/>
    </xf>
    <xf numFmtId="3" fontId="19" fillId="5" borderId="1" xfId="0" applyNumberFormat="1" applyFont="1" applyFill="1" applyBorder="1" applyAlignment="1" applyProtection="1">
      <alignment horizontal="right" vertical="center" wrapText="1"/>
      <protection locked="0"/>
    </xf>
    <xf numFmtId="3" fontId="22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1"/>
  <sheetViews>
    <sheetView tabSelected="1" topLeftCell="A64" zoomScale="70" zoomScaleNormal="70" workbookViewId="0">
      <selection activeCell="M11" sqref="M11"/>
    </sheetView>
  </sheetViews>
  <sheetFormatPr defaultColWidth="9.140625" defaultRowHeight="15.75" x14ac:dyDescent="0.25"/>
  <cols>
    <col min="1" max="1" width="4.5703125" style="10" customWidth="1"/>
    <col min="2" max="2" width="9.85546875" style="2" customWidth="1"/>
    <col min="3" max="3" width="10.7109375" style="3" customWidth="1"/>
    <col min="4" max="4" width="56.140625" style="80" customWidth="1"/>
    <col min="5" max="5" width="45.7109375" style="81" customWidth="1"/>
    <col min="6" max="6" width="10.28515625" style="10" customWidth="1"/>
    <col min="7" max="11" width="13.42578125" style="57" hidden="1" customWidth="1"/>
    <col min="12" max="12" width="13.42578125" style="85" customWidth="1"/>
    <col min="13" max="13" width="13.7109375" style="58" customWidth="1"/>
    <col min="14" max="14" width="12.140625" style="59" customWidth="1"/>
    <col min="15" max="15" width="12.7109375" style="60" bestFit="1" customWidth="1"/>
    <col min="16" max="16384" width="9.140625" style="10"/>
  </cols>
  <sheetData>
    <row r="1" spans="1:15" ht="18.75" x14ac:dyDescent="0.25">
      <c r="A1" s="1" t="s">
        <v>0</v>
      </c>
      <c r="D1" s="4"/>
      <c r="E1" s="5"/>
      <c r="F1" s="6"/>
      <c r="G1" s="7"/>
      <c r="H1" s="7"/>
      <c r="I1" s="7"/>
      <c r="J1" s="7"/>
      <c r="K1" s="7"/>
      <c r="L1" s="7"/>
      <c r="M1" s="8"/>
      <c r="N1" s="9"/>
      <c r="O1" s="9"/>
    </row>
    <row r="2" spans="1:15" ht="18.75" x14ac:dyDescent="0.25">
      <c r="A2" s="1"/>
      <c r="D2" s="4"/>
      <c r="E2" s="5"/>
      <c r="F2" s="6"/>
      <c r="G2" s="7"/>
      <c r="H2" s="7"/>
      <c r="I2" s="7"/>
      <c r="J2" s="7"/>
      <c r="K2" s="7"/>
      <c r="L2" s="7"/>
      <c r="M2" s="8"/>
      <c r="N2" s="9"/>
      <c r="O2" s="9"/>
    </row>
    <row r="3" spans="1:15" ht="15" x14ac:dyDescent="0.25">
      <c r="A3" s="9"/>
      <c r="B3" s="9"/>
      <c r="C3" s="9"/>
      <c r="D3" s="9"/>
      <c r="E3" s="8"/>
      <c r="F3" s="9"/>
      <c r="G3" s="9"/>
      <c r="H3" s="9"/>
      <c r="I3" s="9"/>
      <c r="J3" s="9"/>
      <c r="K3" s="9"/>
      <c r="L3" s="9"/>
      <c r="M3" s="8"/>
      <c r="N3" s="9"/>
      <c r="O3" s="11" t="s">
        <v>137</v>
      </c>
    </row>
    <row r="4" spans="1:15" ht="42.75" x14ac:dyDescent="0.25">
      <c r="A4" s="12" t="s">
        <v>1</v>
      </c>
      <c r="B4" s="13" t="s">
        <v>2</v>
      </c>
      <c r="C4" s="13" t="s">
        <v>3</v>
      </c>
      <c r="D4" s="14" t="s">
        <v>4</v>
      </c>
      <c r="E4" s="15" t="s">
        <v>5</v>
      </c>
      <c r="F4" s="12" t="s">
        <v>6</v>
      </c>
      <c r="G4" s="16" t="s">
        <v>131</v>
      </c>
      <c r="H4" s="16" t="s">
        <v>132</v>
      </c>
      <c r="I4" s="16" t="s">
        <v>133</v>
      </c>
      <c r="J4" s="16" t="s">
        <v>134</v>
      </c>
      <c r="K4" s="16" t="s">
        <v>135</v>
      </c>
      <c r="L4" s="16" t="s">
        <v>126</v>
      </c>
      <c r="M4" s="17" t="s">
        <v>7</v>
      </c>
      <c r="N4" s="18" t="s">
        <v>8</v>
      </c>
      <c r="O4" s="18" t="s">
        <v>9</v>
      </c>
    </row>
    <row r="5" spans="1:15" s="23" customFormat="1" ht="15" x14ac:dyDescent="0.25">
      <c r="A5" s="19">
        <v>1</v>
      </c>
      <c r="B5" s="20">
        <v>2</v>
      </c>
      <c r="C5" s="20">
        <v>3</v>
      </c>
      <c r="D5" s="19">
        <v>3</v>
      </c>
      <c r="E5" s="21">
        <v>4</v>
      </c>
      <c r="F5" s="19">
        <v>5</v>
      </c>
      <c r="G5" s="22">
        <v>7</v>
      </c>
      <c r="H5" s="22"/>
      <c r="I5" s="22"/>
      <c r="J5" s="22"/>
      <c r="K5" s="22"/>
      <c r="L5" s="82">
        <v>6</v>
      </c>
      <c r="M5" s="21">
        <v>7</v>
      </c>
      <c r="N5" s="19" t="s">
        <v>138</v>
      </c>
      <c r="O5" s="19">
        <v>9</v>
      </c>
    </row>
    <row r="6" spans="1:15" s="23" customFormat="1" ht="15" customHeight="1" x14ac:dyDescent="0.25">
      <c r="A6" s="24"/>
      <c r="B6" s="24"/>
      <c r="C6" s="24"/>
      <c r="D6" s="25" t="s">
        <v>10</v>
      </c>
      <c r="E6" s="26"/>
      <c r="F6" s="24"/>
      <c r="G6" s="27"/>
      <c r="H6" s="27"/>
      <c r="I6" s="27"/>
      <c r="J6" s="27"/>
      <c r="K6" s="27"/>
      <c r="L6" s="83"/>
      <c r="M6" s="28"/>
      <c r="N6" s="27"/>
      <c r="O6" s="27"/>
    </row>
    <row r="7" spans="1:15" ht="52.5" x14ac:dyDescent="0.25">
      <c r="A7" s="29">
        <v>1</v>
      </c>
      <c r="B7" s="30" t="s">
        <v>11</v>
      </c>
      <c r="C7" s="31" t="s">
        <v>13</v>
      </c>
      <c r="D7" s="32" t="s">
        <v>14</v>
      </c>
      <c r="E7" s="33"/>
      <c r="F7" s="34" t="s">
        <v>12</v>
      </c>
      <c r="G7" s="87"/>
      <c r="H7" s="87"/>
      <c r="I7" s="92">
        <v>25</v>
      </c>
      <c r="J7" s="87"/>
      <c r="K7" s="91"/>
      <c r="L7" s="84">
        <f t="shared" ref="L7:L51" si="0">SUM(G7:K7)</f>
        <v>25</v>
      </c>
      <c r="M7" s="35"/>
      <c r="N7" s="36">
        <f t="shared" ref="N7:N39" si="1">L7*M7</f>
        <v>0</v>
      </c>
      <c r="O7" s="37">
        <f t="shared" ref="O7:O26" si="2">N7*1.25</f>
        <v>0</v>
      </c>
    </row>
    <row r="8" spans="1:15" ht="52.5" x14ac:dyDescent="0.25">
      <c r="A8" s="29">
        <v>2</v>
      </c>
      <c r="B8" s="30" t="s">
        <v>11</v>
      </c>
      <c r="C8" s="31" t="s">
        <v>15</v>
      </c>
      <c r="D8" s="32" t="s">
        <v>16</v>
      </c>
      <c r="E8" s="33"/>
      <c r="F8" s="34" t="s">
        <v>12</v>
      </c>
      <c r="G8" s="87"/>
      <c r="H8" s="87"/>
      <c r="I8" s="92">
        <v>25</v>
      </c>
      <c r="J8" s="87"/>
      <c r="K8" s="91"/>
      <c r="L8" s="84">
        <f t="shared" si="0"/>
        <v>25</v>
      </c>
      <c r="M8" s="35"/>
      <c r="N8" s="36">
        <f t="shared" si="1"/>
        <v>0</v>
      </c>
      <c r="O8" s="37">
        <f t="shared" si="2"/>
        <v>0</v>
      </c>
    </row>
    <row r="9" spans="1:15" ht="52.5" x14ac:dyDescent="0.25">
      <c r="A9" s="29">
        <v>3</v>
      </c>
      <c r="B9" s="30" t="s">
        <v>11</v>
      </c>
      <c r="C9" s="31" t="s">
        <v>17</v>
      </c>
      <c r="D9" s="32" t="s">
        <v>18</v>
      </c>
      <c r="E9" s="33"/>
      <c r="F9" s="34" t="s">
        <v>12</v>
      </c>
      <c r="G9" s="87"/>
      <c r="H9" s="92">
        <v>5</v>
      </c>
      <c r="I9" s="87"/>
      <c r="J9" s="87"/>
      <c r="K9" s="91"/>
      <c r="L9" s="84">
        <f t="shared" si="0"/>
        <v>5</v>
      </c>
      <c r="M9" s="35"/>
      <c r="N9" s="36">
        <f t="shared" si="1"/>
        <v>0</v>
      </c>
      <c r="O9" s="37">
        <f t="shared" si="2"/>
        <v>0</v>
      </c>
    </row>
    <row r="10" spans="1:15" ht="52.5" x14ac:dyDescent="0.25">
      <c r="A10" s="29">
        <v>4</v>
      </c>
      <c r="B10" s="30" t="s">
        <v>11</v>
      </c>
      <c r="C10" s="31" t="s">
        <v>19</v>
      </c>
      <c r="D10" s="32" t="s">
        <v>20</v>
      </c>
      <c r="E10" s="33"/>
      <c r="F10" s="34" t="s">
        <v>12</v>
      </c>
      <c r="G10" s="87"/>
      <c r="H10" s="92"/>
      <c r="I10" s="87"/>
      <c r="J10" s="87"/>
      <c r="K10" s="91"/>
      <c r="L10" s="84">
        <f t="shared" si="0"/>
        <v>0</v>
      </c>
      <c r="M10" s="35"/>
      <c r="N10" s="36">
        <f t="shared" si="1"/>
        <v>0</v>
      </c>
      <c r="O10" s="37">
        <f t="shared" si="2"/>
        <v>0</v>
      </c>
    </row>
    <row r="11" spans="1:15" ht="31.5" x14ac:dyDescent="0.25">
      <c r="A11" s="29">
        <v>5</v>
      </c>
      <c r="B11" s="30" t="s">
        <v>21</v>
      </c>
      <c r="C11" s="31" t="s">
        <v>22</v>
      </c>
      <c r="D11" s="32" t="s">
        <v>23</v>
      </c>
      <c r="E11" s="33"/>
      <c r="F11" s="34" t="s">
        <v>12</v>
      </c>
      <c r="G11" s="87"/>
      <c r="H11" s="92"/>
      <c r="I11" s="87"/>
      <c r="J11" s="87"/>
      <c r="K11" s="87"/>
      <c r="L11" s="84">
        <f t="shared" si="0"/>
        <v>0</v>
      </c>
      <c r="M11" s="35"/>
      <c r="N11" s="36">
        <f t="shared" si="1"/>
        <v>0</v>
      </c>
      <c r="O11" s="37">
        <f t="shared" si="2"/>
        <v>0</v>
      </c>
    </row>
    <row r="12" spans="1:15" ht="31.5" x14ac:dyDescent="0.25">
      <c r="A12" s="29">
        <v>6</v>
      </c>
      <c r="B12" s="30" t="s">
        <v>21</v>
      </c>
      <c r="C12" s="31" t="s">
        <v>24</v>
      </c>
      <c r="D12" s="32" t="s">
        <v>25</v>
      </c>
      <c r="E12" s="33"/>
      <c r="F12" s="34" t="s">
        <v>12</v>
      </c>
      <c r="G12" s="87"/>
      <c r="H12" s="92">
        <v>2</v>
      </c>
      <c r="I12" s="92">
        <v>8</v>
      </c>
      <c r="J12" s="87"/>
      <c r="K12" s="87"/>
      <c r="L12" s="84">
        <f t="shared" si="0"/>
        <v>10</v>
      </c>
      <c r="M12" s="35"/>
      <c r="N12" s="36">
        <f t="shared" si="1"/>
        <v>0</v>
      </c>
      <c r="O12" s="37">
        <f t="shared" si="2"/>
        <v>0</v>
      </c>
    </row>
    <row r="13" spans="1:15" ht="31.5" x14ac:dyDescent="0.25">
      <c r="A13" s="29">
        <v>7</v>
      </c>
      <c r="B13" s="30" t="s">
        <v>21</v>
      </c>
      <c r="C13" s="31" t="s">
        <v>26</v>
      </c>
      <c r="D13" s="32" t="s">
        <v>27</v>
      </c>
      <c r="E13" s="33"/>
      <c r="F13" s="34" t="s">
        <v>12</v>
      </c>
      <c r="G13" s="87"/>
      <c r="H13" s="91"/>
      <c r="I13" s="91"/>
      <c r="J13" s="87"/>
      <c r="K13" s="87"/>
      <c r="L13" s="84">
        <f t="shared" si="0"/>
        <v>0</v>
      </c>
      <c r="M13" s="35"/>
      <c r="N13" s="36">
        <f t="shared" si="1"/>
        <v>0</v>
      </c>
      <c r="O13" s="37">
        <f t="shared" si="2"/>
        <v>0</v>
      </c>
    </row>
    <row r="14" spans="1:15" s="9" customFormat="1" ht="31.5" x14ac:dyDescent="0.25">
      <c r="A14" s="29">
        <v>8</v>
      </c>
      <c r="B14" s="30" t="s">
        <v>21</v>
      </c>
      <c r="C14" s="31" t="s">
        <v>28</v>
      </c>
      <c r="D14" s="32" t="s">
        <v>29</v>
      </c>
      <c r="E14" s="33"/>
      <c r="F14" s="34" t="s">
        <v>12</v>
      </c>
      <c r="G14" s="87"/>
      <c r="H14" s="91"/>
      <c r="I14" s="92">
        <v>10</v>
      </c>
      <c r="J14" s="87"/>
      <c r="K14" s="87"/>
      <c r="L14" s="84">
        <f t="shared" si="0"/>
        <v>10</v>
      </c>
      <c r="M14" s="35"/>
      <c r="N14" s="36">
        <f t="shared" si="1"/>
        <v>0</v>
      </c>
      <c r="O14" s="37">
        <f t="shared" si="2"/>
        <v>0</v>
      </c>
    </row>
    <row r="15" spans="1:15" ht="31.5" x14ac:dyDescent="0.25">
      <c r="A15" s="29">
        <v>9</v>
      </c>
      <c r="B15" s="30" t="s">
        <v>21</v>
      </c>
      <c r="C15" s="31" t="s">
        <v>30</v>
      </c>
      <c r="D15" s="32" t="s">
        <v>31</v>
      </c>
      <c r="E15" s="33"/>
      <c r="F15" s="34" t="s">
        <v>12</v>
      </c>
      <c r="G15" s="87"/>
      <c r="H15" s="92">
        <v>1</v>
      </c>
      <c r="I15" s="92">
        <v>5</v>
      </c>
      <c r="J15" s="87"/>
      <c r="K15" s="92">
        <v>2</v>
      </c>
      <c r="L15" s="84">
        <f t="shared" si="0"/>
        <v>8</v>
      </c>
      <c r="M15" s="35"/>
      <c r="N15" s="36">
        <f t="shared" si="1"/>
        <v>0</v>
      </c>
      <c r="O15" s="37">
        <f t="shared" si="2"/>
        <v>0</v>
      </c>
    </row>
    <row r="16" spans="1:15" ht="31.5" x14ac:dyDescent="0.25">
      <c r="A16" s="29">
        <v>10</v>
      </c>
      <c r="B16" s="30" t="s">
        <v>21</v>
      </c>
      <c r="C16" s="31" t="s">
        <v>32</v>
      </c>
      <c r="D16" s="32" t="s">
        <v>33</v>
      </c>
      <c r="E16" s="33"/>
      <c r="F16" s="34" t="s">
        <v>12</v>
      </c>
      <c r="G16" s="87"/>
      <c r="H16" s="92">
        <v>12</v>
      </c>
      <c r="I16" s="87"/>
      <c r="J16" s="87"/>
      <c r="K16" s="87"/>
      <c r="L16" s="84">
        <f t="shared" si="0"/>
        <v>12</v>
      </c>
      <c r="M16" s="35"/>
      <c r="N16" s="36">
        <f t="shared" si="1"/>
        <v>0</v>
      </c>
      <c r="O16" s="37">
        <f t="shared" si="2"/>
        <v>0</v>
      </c>
    </row>
    <row r="17" spans="1:15" ht="31.5" x14ac:dyDescent="0.25">
      <c r="A17" s="29">
        <v>11</v>
      </c>
      <c r="B17" s="30" t="s">
        <v>21</v>
      </c>
      <c r="C17" s="31" t="s">
        <v>34</v>
      </c>
      <c r="D17" s="32" t="s">
        <v>35</v>
      </c>
      <c r="E17" s="33"/>
      <c r="F17" s="34" t="s">
        <v>12</v>
      </c>
      <c r="G17" s="87"/>
      <c r="H17" s="91"/>
      <c r="I17" s="87"/>
      <c r="J17" s="87"/>
      <c r="K17" s="87"/>
      <c r="L17" s="84">
        <f t="shared" si="0"/>
        <v>0</v>
      </c>
      <c r="M17" s="35"/>
      <c r="N17" s="36">
        <f t="shared" si="1"/>
        <v>0</v>
      </c>
      <c r="O17" s="37">
        <f t="shared" si="2"/>
        <v>0</v>
      </c>
    </row>
    <row r="18" spans="1:15" ht="31.5" x14ac:dyDescent="0.25">
      <c r="A18" s="29">
        <v>12</v>
      </c>
      <c r="B18" s="30" t="s">
        <v>36</v>
      </c>
      <c r="C18" s="31" t="s">
        <v>37</v>
      </c>
      <c r="D18" s="32" t="s">
        <v>38</v>
      </c>
      <c r="E18" s="33"/>
      <c r="F18" s="34" t="s">
        <v>39</v>
      </c>
      <c r="G18" s="87"/>
      <c r="H18" s="91"/>
      <c r="I18" s="92">
        <v>25</v>
      </c>
      <c r="J18" s="87"/>
      <c r="K18" s="87"/>
      <c r="L18" s="84">
        <f t="shared" si="0"/>
        <v>25</v>
      </c>
      <c r="M18" s="35"/>
      <c r="N18" s="36">
        <f t="shared" si="1"/>
        <v>0</v>
      </c>
      <c r="O18" s="37">
        <f t="shared" si="2"/>
        <v>0</v>
      </c>
    </row>
    <row r="19" spans="1:15" ht="31.5" x14ac:dyDescent="0.25">
      <c r="A19" s="29">
        <v>13</v>
      </c>
      <c r="B19" s="30" t="s">
        <v>36</v>
      </c>
      <c r="C19" s="31" t="s">
        <v>40</v>
      </c>
      <c r="D19" s="32" t="s">
        <v>41</v>
      </c>
      <c r="E19" s="33"/>
      <c r="F19" s="34" t="s">
        <v>39</v>
      </c>
      <c r="G19" s="87"/>
      <c r="H19" s="92">
        <v>13</v>
      </c>
      <c r="I19" s="92">
        <v>10</v>
      </c>
      <c r="J19" s="92">
        <v>4</v>
      </c>
      <c r="K19" s="87"/>
      <c r="L19" s="84">
        <f t="shared" si="0"/>
        <v>27</v>
      </c>
      <c r="M19" s="35"/>
      <c r="N19" s="36">
        <f t="shared" si="1"/>
        <v>0</v>
      </c>
      <c r="O19" s="37">
        <f t="shared" si="2"/>
        <v>0</v>
      </c>
    </row>
    <row r="20" spans="1:15" s="43" customFormat="1" ht="31.5" x14ac:dyDescent="0.25">
      <c r="A20" s="29">
        <v>14</v>
      </c>
      <c r="B20" s="30" t="s">
        <v>36</v>
      </c>
      <c r="C20" s="31" t="s">
        <v>42</v>
      </c>
      <c r="D20" s="32" t="s">
        <v>43</v>
      </c>
      <c r="E20" s="41"/>
      <c r="F20" s="34" t="s">
        <v>39</v>
      </c>
      <c r="G20" s="87"/>
      <c r="H20" s="92"/>
      <c r="I20" s="92">
        <v>15</v>
      </c>
      <c r="J20" s="87"/>
      <c r="K20" s="87"/>
      <c r="L20" s="84">
        <f t="shared" si="0"/>
        <v>15</v>
      </c>
      <c r="M20" s="42"/>
      <c r="N20" s="36">
        <f t="shared" si="1"/>
        <v>0</v>
      </c>
      <c r="O20" s="37">
        <f t="shared" si="2"/>
        <v>0</v>
      </c>
    </row>
    <row r="21" spans="1:15" s="43" customFormat="1" ht="31.5" x14ac:dyDescent="0.25">
      <c r="A21" s="29">
        <v>15</v>
      </c>
      <c r="B21" s="30" t="s">
        <v>36</v>
      </c>
      <c r="C21" s="31" t="s">
        <v>44</v>
      </c>
      <c r="D21" s="32" t="s">
        <v>45</v>
      </c>
      <c r="E21" s="33"/>
      <c r="F21" s="34" t="s">
        <v>39</v>
      </c>
      <c r="G21" s="87"/>
      <c r="H21" s="92">
        <v>5</v>
      </c>
      <c r="I21" s="92">
        <v>4</v>
      </c>
      <c r="J21" s="92">
        <v>4</v>
      </c>
      <c r="K21" s="87"/>
      <c r="L21" s="84">
        <f t="shared" si="0"/>
        <v>13</v>
      </c>
      <c r="M21" s="42"/>
      <c r="N21" s="36">
        <f t="shared" si="1"/>
        <v>0</v>
      </c>
      <c r="O21" s="37">
        <f t="shared" si="2"/>
        <v>0</v>
      </c>
    </row>
    <row r="22" spans="1:15" s="43" customFormat="1" ht="31.5" x14ac:dyDescent="0.25">
      <c r="A22" s="29">
        <v>16</v>
      </c>
      <c r="B22" s="30" t="s">
        <v>36</v>
      </c>
      <c r="C22" s="40" t="s">
        <v>46</v>
      </c>
      <c r="D22" s="32" t="s">
        <v>47</v>
      </c>
      <c r="E22" s="41"/>
      <c r="F22" s="34" t="s">
        <v>12</v>
      </c>
      <c r="G22" s="87"/>
      <c r="H22" s="87"/>
      <c r="I22" s="92">
        <v>10</v>
      </c>
      <c r="J22" s="92">
        <v>3</v>
      </c>
      <c r="K22" s="91"/>
      <c r="L22" s="84">
        <f t="shared" si="0"/>
        <v>13</v>
      </c>
      <c r="M22" s="42"/>
      <c r="N22" s="36">
        <f t="shared" si="1"/>
        <v>0</v>
      </c>
      <c r="O22" s="37">
        <f t="shared" si="2"/>
        <v>0</v>
      </c>
    </row>
    <row r="23" spans="1:15" s="43" customFormat="1" ht="31.5" x14ac:dyDescent="0.25">
      <c r="A23" s="29">
        <v>17</v>
      </c>
      <c r="B23" s="30" t="s">
        <v>36</v>
      </c>
      <c r="C23" s="31" t="s">
        <v>48</v>
      </c>
      <c r="D23" s="32" t="s">
        <v>49</v>
      </c>
      <c r="E23" s="44"/>
      <c r="F23" s="34" t="s">
        <v>39</v>
      </c>
      <c r="G23" s="87"/>
      <c r="H23" s="87"/>
      <c r="I23" s="92">
        <v>35</v>
      </c>
      <c r="J23" s="87"/>
      <c r="K23" s="87"/>
      <c r="L23" s="84">
        <f t="shared" si="0"/>
        <v>35</v>
      </c>
      <c r="M23" s="42"/>
      <c r="N23" s="36">
        <f t="shared" si="1"/>
        <v>0</v>
      </c>
      <c r="O23" s="37">
        <f t="shared" si="2"/>
        <v>0</v>
      </c>
    </row>
    <row r="24" spans="1:15" s="43" customFormat="1" ht="31.5" x14ac:dyDescent="0.25">
      <c r="A24" s="29">
        <v>18</v>
      </c>
      <c r="B24" s="30" t="s">
        <v>36</v>
      </c>
      <c r="C24" s="31" t="s">
        <v>50</v>
      </c>
      <c r="D24" s="32" t="s">
        <v>51</v>
      </c>
      <c r="E24" s="41"/>
      <c r="F24" s="34" t="s">
        <v>39</v>
      </c>
      <c r="G24" s="87"/>
      <c r="H24" s="87"/>
      <c r="I24" s="92">
        <v>10</v>
      </c>
      <c r="J24" s="87"/>
      <c r="K24" s="87"/>
      <c r="L24" s="84">
        <f t="shared" si="0"/>
        <v>10</v>
      </c>
      <c r="M24" s="42"/>
      <c r="N24" s="36">
        <f t="shared" si="1"/>
        <v>0</v>
      </c>
      <c r="O24" s="37">
        <f t="shared" si="2"/>
        <v>0</v>
      </c>
    </row>
    <row r="25" spans="1:15" s="43" customFormat="1" ht="31.5" x14ac:dyDescent="0.25">
      <c r="A25" s="29">
        <v>19</v>
      </c>
      <c r="B25" s="30" t="s">
        <v>36</v>
      </c>
      <c r="C25" s="31" t="s">
        <v>52</v>
      </c>
      <c r="D25" s="32" t="s">
        <v>53</v>
      </c>
      <c r="E25" s="41"/>
      <c r="F25" s="34" t="s">
        <v>12</v>
      </c>
      <c r="G25" s="87"/>
      <c r="H25" s="87"/>
      <c r="I25" s="92">
        <v>9</v>
      </c>
      <c r="J25" s="87"/>
      <c r="K25" s="92">
        <v>7</v>
      </c>
      <c r="L25" s="84">
        <f t="shared" si="0"/>
        <v>16</v>
      </c>
      <c r="M25" s="42"/>
      <c r="N25" s="36">
        <f t="shared" si="1"/>
        <v>0</v>
      </c>
      <c r="O25" s="37">
        <f t="shared" si="2"/>
        <v>0</v>
      </c>
    </row>
    <row r="26" spans="1:15" ht="31.5" x14ac:dyDescent="0.25">
      <c r="A26" s="29">
        <v>20</v>
      </c>
      <c r="B26" s="30" t="s">
        <v>36</v>
      </c>
      <c r="C26" s="31" t="s">
        <v>54</v>
      </c>
      <c r="D26" s="32" t="s">
        <v>55</v>
      </c>
      <c r="E26" s="33"/>
      <c r="F26" s="34" t="s">
        <v>12</v>
      </c>
      <c r="G26" s="87"/>
      <c r="H26" s="87"/>
      <c r="I26" s="92">
        <v>5</v>
      </c>
      <c r="J26" s="87"/>
      <c r="K26" s="91"/>
      <c r="L26" s="84">
        <f t="shared" si="0"/>
        <v>5</v>
      </c>
      <c r="M26" s="35"/>
      <c r="N26" s="36">
        <f t="shared" si="1"/>
        <v>0</v>
      </c>
      <c r="O26" s="37">
        <f t="shared" si="2"/>
        <v>0</v>
      </c>
    </row>
    <row r="27" spans="1:15" ht="31.5" x14ac:dyDescent="0.25">
      <c r="A27" s="29">
        <v>21</v>
      </c>
      <c r="B27" s="93" t="s">
        <v>36</v>
      </c>
      <c r="C27" s="94" t="s">
        <v>140</v>
      </c>
      <c r="D27" s="95" t="s">
        <v>141</v>
      </c>
      <c r="E27" s="45"/>
      <c r="F27" s="96" t="s">
        <v>39</v>
      </c>
      <c r="G27" s="87"/>
      <c r="H27" s="87"/>
      <c r="I27" s="91"/>
      <c r="J27" s="92">
        <v>1</v>
      </c>
      <c r="K27" s="91"/>
      <c r="L27" s="84">
        <f t="shared" ref="L27" si="3">SUM(G27:K27)</f>
        <v>1</v>
      </c>
      <c r="M27" s="35"/>
      <c r="N27" s="36">
        <f t="shared" ref="N27" si="4">L27*M27</f>
        <v>0</v>
      </c>
      <c r="O27" s="37">
        <f t="shared" ref="O27" si="5">N27*1.25</f>
        <v>0</v>
      </c>
    </row>
    <row r="28" spans="1:15" ht="31.5" x14ac:dyDescent="0.25">
      <c r="A28" s="29">
        <v>22</v>
      </c>
      <c r="B28" s="93" t="s">
        <v>36</v>
      </c>
      <c r="C28" s="94" t="s">
        <v>142</v>
      </c>
      <c r="D28" s="95" t="s">
        <v>143</v>
      </c>
      <c r="E28" s="45"/>
      <c r="F28" s="96" t="s">
        <v>39</v>
      </c>
      <c r="G28" s="87"/>
      <c r="H28" s="87"/>
      <c r="I28" s="91"/>
      <c r="J28" s="92">
        <v>1</v>
      </c>
      <c r="K28" s="91"/>
      <c r="L28" s="84">
        <f t="shared" ref="L28:L29" si="6">SUM(G28:K28)</f>
        <v>1</v>
      </c>
      <c r="M28" s="35"/>
      <c r="N28" s="36">
        <f t="shared" ref="N28:N29" si="7">L28*M28</f>
        <v>0</v>
      </c>
      <c r="O28" s="37">
        <f t="shared" ref="O28:O29" si="8">N28*1.25</f>
        <v>0</v>
      </c>
    </row>
    <row r="29" spans="1:15" ht="31.5" x14ac:dyDescent="0.25">
      <c r="A29" s="29">
        <v>23</v>
      </c>
      <c r="B29" s="93" t="s">
        <v>36</v>
      </c>
      <c r="C29" s="94" t="s">
        <v>144</v>
      </c>
      <c r="D29" s="95" t="s">
        <v>145</v>
      </c>
      <c r="E29" s="33"/>
      <c r="F29" s="96" t="s">
        <v>39</v>
      </c>
      <c r="G29" s="87"/>
      <c r="H29" s="87"/>
      <c r="I29" s="91"/>
      <c r="J29" s="92">
        <v>1</v>
      </c>
      <c r="K29" s="91"/>
      <c r="L29" s="84">
        <f t="shared" si="6"/>
        <v>1</v>
      </c>
      <c r="M29" s="35"/>
      <c r="N29" s="36">
        <f t="shared" si="7"/>
        <v>0</v>
      </c>
      <c r="O29" s="37">
        <f t="shared" si="8"/>
        <v>0</v>
      </c>
    </row>
    <row r="30" spans="1:15" ht="31.5" x14ac:dyDescent="0.25">
      <c r="A30" s="29">
        <v>24</v>
      </c>
      <c r="B30" s="93" t="s">
        <v>36</v>
      </c>
      <c r="C30" s="94" t="s">
        <v>146</v>
      </c>
      <c r="D30" s="95" t="s">
        <v>147</v>
      </c>
      <c r="E30" s="33"/>
      <c r="F30" s="96" t="s">
        <v>12</v>
      </c>
      <c r="G30" s="87"/>
      <c r="H30" s="87"/>
      <c r="I30" s="91"/>
      <c r="J30" s="92">
        <v>1</v>
      </c>
      <c r="K30" s="91"/>
      <c r="L30" s="84">
        <f t="shared" ref="L30:L31" si="9">SUM(G30:K30)</f>
        <v>1</v>
      </c>
      <c r="M30" s="35"/>
      <c r="N30" s="36">
        <f t="shared" ref="N30:N31" si="10">L30*M30</f>
        <v>0</v>
      </c>
      <c r="O30" s="37">
        <f t="shared" ref="O30:O31" si="11">N30*1.25</f>
        <v>0</v>
      </c>
    </row>
    <row r="31" spans="1:15" ht="31.5" x14ac:dyDescent="0.25">
      <c r="A31" s="29">
        <v>25</v>
      </c>
      <c r="B31" s="93" t="s">
        <v>36</v>
      </c>
      <c r="C31" s="94" t="s">
        <v>148</v>
      </c>
      <c r="D31" s="95" t="s">
        <v>149</v>
      </c>
      <c r="E31" s="33"/>
      <c r="F31" s="96" t="s">
        <v>12</v>
      </c>
      <c r="G31" s="87"/>
      <c r="H31" s="87"/>
      <c r="I31" s="91"/>
      <c r="J31" s="92">
        <v>1</v>
      </c>
      <c r="K31" s="91"/>
      <c r="L31" s="84">
        <f t="shared" si="9"/>
        <v>1</v>
      </c>
      <c r="M31" s="35"/>
      <c r="N31" s="36">
        <f t="shared" si="10"/>
        <v>0</v>
      </c>
      <c r="O31" s="37">
        <f t="shared" si="11"/>
        <v>0</v>
      </c>
    </row>
    <row r="32" spans="1:15" ht="31.5" x14ac:dyDescent="0.25">
      <c r="A32" s="29">
        <v>26</v>
      </c>
      <c r="B32" s="93" t="s">
        <v>36</v>
      </c>
      <c r="C32" s="94" t="s">
        <v>150</v>
      </c>
      <c r="D32" s="95" t="s">
        <v>151</v>
      </c>
      <c r="E32" s="33"/>
      <c r="F32" s="96" t="s">
        <v>12</v>
      </c>
      <c r="G32" s="87"/>
      <c r="H32" s="87"/>
      <c r="I32" s="91"/>
      <c r="J32" s="92">
        <v>1</v>
      </c>
      <c r="K32" s="91"/>
      <c r="L32" s="84">
        <f t="shared" ref="L32" si="12">SUM(G32:K32)</f>
        <v>1</v>
      </c>
      <c r="M32" s="35"/>
      <c r="N32" s="36">
        <f t="shared" ref="N32" si="13">L32*M32</f>
        <v>0</v>
      </c>
      <c r="O32" s="37">
        <f t="shared" ref="O32" si="14">N32*1.25</f>
        <v>0</v>
      </c>
    </row>
    <row r="33" spans="1:15" ht="31.5" x14ac:dyDescent="0.25">
      <c r="A33" s="29">
        <v>27</v>
      </c>
      <c r="B33" s="93" t="s">
        <v>36</v>
      </c>
      <c r="C33" s="94" t="s">
        <v>157</v>
      </c>
      <c r="D33" s="95" t="s">
        <v>158</v>
      </c>
      <c r="E33" s="33"/>
      <c r="F33" s="96" t="s">
        <v>39</v>
      </c>
      <c r="G33" s="87"/>
      <c r="H33" s="87"/>
      <c r="I33" s="91"/>
      <c r="J33" s="92">
        <v>1</v>
      </c>
      <c r="K33" s="91"/>
      <c r="L33" s="84">
        <f t="shared" ref="L33:L34" si="15">SUM(G33:K33)</f>
        <v>1</v>
      </c>
      <c r="M33" s="35"/>
      <c r="N33" s="36">
        <f t="shared" ref="N33:N34" si="16">L33*M33</f>
        <v>0</v>
      </c>
      <c r="O33" s="37">
        <f t="shared" ref="O33:O34" si="17">N33*1.25</f>
        <v>0</v>
      </c>
    </row>
    <row r="34" spans="1:15" ht="31.5" x14ac:dyDescent="0.25">
      <c r="A34" s="29">
        <v>28</v>
      </c>
      <c r="B34" s="93" t="s">
        <v>36</v>
      </c>
      <c r="C34" s="94" t="s">
        <v>159</v>
      </c>
      <c r="D34" s="95" t="s">
        <v>160</v>
      </c>
      <c r="E34" s="33"/>
      <c r="F34" s="96" t="s">
        <v>39</v>
      </c>
      <c r="G34" s="87"/>
      <c r="H34" s="87"/>
      <c r="I34" s="91"/>
      <c r="J34" s="92">
        <v>1</v>
      </c>
      <c r="K34" s="91"/>
      <c r="L34" s="84">
        <f t="shared" si="15"/>
        <v>1</v>
      </c>
      <c r="M34" s="35"/>
      <c r="N34" s="36">
        <f t="shared" si="16"/>
        <v>0</v>
      </c>
      <c r="O34" s="37">
        <f t="shared" si="17"/>
        <v>0</v>
      </c>
    </row>
    <row r="35" spans="1:15" ht="31.5" x14ac:dyDescent="0.25">
      <c r="A35" s="29">
        <v>29</v>
      </c>
      <c r="B35" s="93" t="s">
        <v>36</v>
      </c>
      <c r="C35" s="94" t="s">
        <v>152</v>
      </c>
      <c r="D35" s="95" t="s">
        <v>153</v>
      </c>
      <c r="E35" s="33"/>
      <c r="F35" s="96" t="s">
        <v>12</v>
      </c>
      <c r="G35" s="87"/>
      <c r="H35" s="87"/>
      <c r="I35" s="91"/>
      <c r="J35" s="92">
        <v>1</v>
      </c>
      <c r="K35" s="91"/>
      <c r="L35" s="84">
        <f t="shared" ref="L35:L37" si="18">SUM(G35:K35)</f>
        <v>1</v>
      </c>
      <c r="M35" s="35"/>
      <c r="N35" s="36">
        <f t="shared" ref="N35:N37" si="19">L35*M35</f>
        <v>0</v>
      </c>
      <c r="O35" s="37">
        <f t="shared" ref="O35:O37" si="20">N35*1.25</f>
        <v>0</v>
      </c>
    </row>
    <row r="36" spans="1:15" ht="31.5" x14ac:dyDescent="0.25">
      <c r="A36" s="29">
        <v>30</v>
      </c>
      <c r="B36" s="93" t="s">
        <v>36</v>
      </c>
      <c r="C36" s="94" t="s">
        <v>154</v>
      </c>
      <c r="D36" s="95" t="s">
        <v>155</v>
      </c>
      <c r="E36" s="33"/>
      <c r="F36" s="96" t="s">
        <v>12</v>
      </c>
      <c r="G36" s="87"/>
      <c r="H36" s="87"/>
      <c r="I36" s="91"/>
      <c r="J36" s="92">
        <v>1</v>
      </c>
      <c r="K36" s="91"/>
      <c r="L36" s="84">
        <f t="shared" si="18"/>
        <v>1</v>
      </c>
      <c r="M36" s="35"/>
      <c r="N36" s="36">
        <f t="shared" si="19"/>
        <v>0</v>
      </c>
      <c r="O36" s="37">
        <f t="shared" si="20"/>
        <v>0</v>
      </c>
    </row>
    <row r="37" spans="1:15" ht="31.5" x14ac:dyDescent="0.25">
      <c r="A37" s="29">
        <v>31</v>
      </c>
      <c r="B37" s="93" t="s">
        <v>36</v>
      </c>
      <c r="C37" s="94" t="s">
        <v>54</v>
      </c>
      <c r="D37" s="95" t="s">
        <v>55</v>
      </c>
      <c r="E37" s="33"/>
      <c r="F37" s="96" t="s">
        <v>12</v>
      </c>
      <c r="G37" s="87"/>
      <c r="H37" s="87"/>
      <c r="I37" s="91"/>
      <c r="J37" s="92">
        <v>1</v>
      </c>
      <c r="K37" s="91"/>
      <c r="L37" s="84">
        <f t="shared" si="18"/>
        <v>1</v>
      </c>
      <c r="M37" s="35"/>
      <c r="N37" s="36">
        <f t="shared" si="19"/>
        <v>0</v>
      </c>
      <c r="O37" s="37">
        <f t="shared" si="20"/>
        <v>0</v>
      </c>
    </row>
    <row r="38" spans="1:15" ht="31.5" x14ac:dyDescent="0.25">
      <c r="A38" s="29">
        <v>32</v>
      </c>
      <c r="B38" s="30" t="s">
        <v>36</v>
      </c>
      <c r="C38" s="31" t="s">
        <v>56</v>
      </c>
      <c r="D38" s="32" t="s">
        <v>57</v>
      </c>
      <c r="E38" s="33"/>
      <c r="F38" s="34" t="s">
        <v>12</v>
      </c>
      <c r="G38" s="87"/>
      <c r="H38" s="87"/>
      <c r="I38" s="92">
        <v>5</v>
      </c>
      <c r="J38" s="92">
        <v>1</v>
      </c>
      <c r="K38" s="92">
        <v>10</v>
      </c>
      <c r="L38" s="84">
        <f t="shared" si="0"/>
        <v>16</v>
      </c>
      <c r="M38" s="35"/>
      <c r="N38" s="36">
        <f t="shared" si="1"/>
        <v>0</v>
      </c>
      <c r="O38" s="37">
        <f t="shared" ref="O38:O74" si="21">N38*1.25</f>
        <v>0</v>
      </c>
    </row>
    <row r="39" spans="1:15" ht="31.5" x14ac:dyDescent="0.25">
      <c r="A39" s="29">
        <v>33</v>
      </c>
      <c r="B39" s="93" t="s">
        <v>36</v>
      </c>
      <c r="C39" s="94" t="s">
        <v>54</v>
      </c>
      <c r="D39" s="95" t="s">
        <v>156</v>
      </c>
      <c r="E39" s="33"/>
      <c r="F39" s="96" t="s">
        <v>12</v>
      </c>
      <c r="G39" s="87"/>
      <c r="H39" s="87"/>
      <c r="I39" s="91"/>
      <c r="J39" s="92">
        <v>1</v>
      </c>
      <c r="K39" s="91"/>
      <c r="L39" s="84">
        <f t="shared" si="0"/>
        <v>1</v>
      </c>
      <c r="M39" s="35"/>
      <c r="N39" s="36">
        <f t="shared" si="1"/>
        <v>0</v>
      </c>
      <c r="O39" s="37">
        <f t="shared" si="21"/>
        <v>0</v>
      </c>
    </row>
    <row r="40" spans="1:15" ht="31.5" x14ac:dyDescent="0.25">
      <c r="A40" s="29">
        <v>34</v>
      </c>
      <c r="B40" s="30" t="s">
        <v>36</v>
      </c>
      <c r="C40" s="31" t="s">
        <v>58</v>
      </c>
      <c r="D40" s="32" t="s">
        <v>59</v>
      </c>
      <c r="E40" s="33"/>
      <c r="F40" s="34" t="s">
        <v>12</v>
      </c>
      <c r="G40" s="91"/>
      <c r="H40" s="92">
        <v>6</v>
      </c>
      <c r="I40" s="92">
        <v>36</v>
      </c>
      <c r="J40" s="87"/>
      <c r="K40" s="91"/>
      <c r="L40" s="84">
        <f t="shared" si="0"/>
        <v>42</v>
      </c>
      <c r="M40" s="35"/>
      <c r="N40" s="36">
        <f t="shared" ref="N40:N74" si="22">L40*M40</f>
        <v>0</v>
      </c>
      <c r="O40" s="37">
        <f t="shared" si="21"/>
        <v>0</v>
      </c>
    </row>
    <row r="41" spans="1:15" ht="31.5" x14ac:dyDescent="0.25">
      <c r="A41" s="29">
        <v>35</v>
      </c>
      <c r="B41" s="30" t="s">
        <v>36</v>
      </c>
      <c r="C41" s="31" t="s">
        <v>60</v>
      </c>
      <c r="D41" s="32" t="s">
        <v>61</v>
      </c>
      <c r="E41" s="33"/>
      <c r="F41" s="34" t="s">
        <v>12</v>
      </c>
      <c r="G41" s="91"/>
      <c r="H41" s="92">
        <v>7</v>
      </c>
      <c r="I41" s="92">
        <v>32</v>
      </c>
      <c r="J41" s="92">
        <v>12</v>
      </c>
      <c r="K41" s="92">
        <v>1</v>
      </c>
      <c r="L41" s="84">
        <f t="shared" si="0"/>
        <v>52</v>
      </c>
      <c r="M41" s="35"/>
      <c r="N41" s="36">
        <f t="shared" si="22"/>
        <v>0</v>
      </c>
      <c r="O41" s="37">
        <f t="shared" si="21"/>
        <v>0</v>
      </c>
    </row>
    <row r="42" spans="1:15" ht="31.5" x14ac:dyDescent="0.25">
      <c r="A42" s="29">
        <v>36</v>
      </c>
      <c r="B42" s="30" t="s">
        <v>36</v>
      </c>
      <c r="C42" s="31" t="s">
        <v>62</v>
      </c>
      <c r="D42" s="32" t="s">
        <v>63</v>
      </c>
      <c r="E42" s="33"/>
      <c r="F42" s="38" t="s">
        <v>12</v>
      </c>
      <c r="G42" s="87"/>
      <c r="H42" s="87"/>
      <c r="I42" s="92">
        <v>2</v>
      </c>
      <c r="J42" s="92">
        <v>25</v>
      </c>
      <c r="K42" s="87"/>
      <c r="L42" s="84">
        <f t="shared" si="0"/>
        <v>27</v>
      </c>
      <c r="M42" s="39"/>
      <c r="N42" s="36">
        <f t="shared" si="22"/>
        <v>0</v>
      </c>
      <c r="O42" s="37">
        <f t="shared" si="21"/>
        <v>0</v>
      </c>
    </row>
    <row r="43" spans="1:15" ht="31.5" x14ac:dyDescent="0.25">
      <c r="A43" s="29">
        <v>37</v>
      </c>
      <c r="B43" s="30" t="s">
        <v>36</v>
      </c>
      <c r="C43" s="31" t="s">
        <v>64</v>
      </c>
      <c r="D43" s="32" t="s">
        <v>65</v>
      </c>
      <c r="E43" s="33"/>
      <c r="F43" s="38" t="s">
        <v>12</v>
      </c>
      <c r="G43" s="87"/>
      <c r="H43" s="87"/>
      <c r="I43" s="92">
        <v>3</v>
      </c>
      <c r="J43" s="87"/>
      <c r="K43" s="87"/>
      <c r="L43" s="84">
        <f t="shared" si="0"/>
        <v>3</v>
      </c>
      <c r="M43" s="39"/>
      <c r="N43" s="36">
        <f t="shared" si="22"/>
        <v>0</v>
      </c>
      <c r="O43" s="37">
        <f t="shared" si="21"/>
        <v>0</v>
      </c>
    </row>
    <row r="44" spans="1:15" x14ac:dyDescent="0.25">
      <c r="A44" s="29">
        <v>38</v>
      </c>
      <c r="B44" s="30"/>
      <c r="C44" s="31"/>
      <c r="D44" s="32" t="s">
        <v>139</v>
      </c>
      <c r="E44" s="33"/>
      <c r="F44" s="38" t="s">
        <v>12</v>
      </c>
      <c r="G44" s="87"/>
      <c r="H44" s="87"/>
      <c r="I44" s="92">
        <v>3</v>
      </c>
      <c r="J44" s="87"/>
      <c r="K44" s="87"/>
      <c r="L44" s="84">
        <f t="shared" si="0"/>
        <v>3</v>
      </c>
      <c r="M44" s="39"/>
      <c r="N44" s="36">
        <f t="shared" si="22"/>
        <v>0</v>
      </c>
      <c r="O44" s="37">
        <f t="shared" si="21"/>
        <v>0</v>
      </c>
    </row>
    <row r="45" spans="1:15" ht="31.5" x14ac:dyDescent="0.25">
      <c r="A45" s="29">
        <v>39</v>
      </c>
      <c r="B45" s="30" t="s">
        <v>36</v>
      </c>
      <c r="C45" s="31" t="s">
        <v>66</v>
      </c>
      <c r="D45" s="32" t="s">
        <v>67</v>
      </c>
      <c r="E45" s="33"/>
      <c r="F45" s="38" t="s">
        <v>12</v>
      </c>
      <c r="G45" s="87"/>
      <c r="H45" s="87"/>
      <c r="I45" s="92">
        <v>1</v>
      </c>
      <c r="J45" s="92"/>
      <c r="K45" s="87"/>
      <c r="L45" s="84">
        <f t="shared" si="0"/>
        <v>1</v>
      </c>
      <c r="M45" s="39"/>
      <c r="N45" s="36">
        <f t="shared" si="22"/>
        <v>0</v>
      </c>
      <c r="O45" s="37">
        <f t="shared" si="21"/>
        <v>0</v>
      </c>
    </row>
    <row r="46" spans="1:15" ht="31.5" x14ac:dyDescent="0.25">
      <c r="A46" s="29">
        <v>40</v>
      </c>
      <c r="B46" s="30" t="s">
        <v>36</v>
      </c>
      <c r="C46" s="31" t="s">
        <v>68</v>
      </c>
      <c r="D46" s="32" t="s">
        <v>69</v>
      </c>
      <c r="E46" s="33"/>
      <c r="F46" s="38" t="s">
        <v>39</v>
      </c>
      <c r="G46" s="87"/>
      <c r="H46" s="87"/>
      <c r="I46" s="87"/>
      <c r="J46" s="92"/>
      <c r="K46" s="91"/>
      <c r="L46" s="84">
        <f t="shared" si="0"/>
        <v>0</v>
      </c>
      <c r="M46" s="39"/>
      <c r="N46" s="36">
        <f t="shared" si="22"/>
        <v>0</v>
      </c>
      <c r="O46" s="37">
        <f t="shared" si="21"/>
        <v>0</v>
      </c>
    </row>
    <row r="47" spans="1:15" ht="31.5" x14ac:dyDescent="0.25">
      <c r="A47" s="29">
        <v>41</v>
      </c>
      <c r="B47" s="30" t="s">
        <v>36</v>
      </c>
      <c r="C47" s="31" t="s">
        <v>70</v>
      </c>
      <c r="D47" s="32" t="s">
        <v>71</v>
      </c>
      <c r="E47" s="33"/>
      <c r="F47" s="38" t="s">
        <v>39</v>
      </c>
      <c r="G47" s="87"/>
      <c r="H47" s="92">
        <v>2</v>
      </c>
      <c r="I47" s="92">
        <v>10</v>
      </c>
      <c r="J47" s="92">
        <v>8</v>
      </c>
      <c r="K47" s="92">
        <v>2</v>
      </c>
      <c r="L47" s="84">
        <f t="shared" si="0"/>
        <v>22</v>
      </c>
      <c r="M47" s="39"/>
      <c r="N47" s="36">
        <f t="shared" si="22"/>
        <v>0</v>
      </c>
      <c r="O47" s="37">
        <f t="shared" si="21"/>
        <v>0</v>
      </c>
    </row>
    <row r="48" spans="1:15" ht="31.5" x14ac:dyDescent="0.25">
      <c r="A48" s="29">
        <v>42</v>
      </c>
      <c r="B48" s="30" t="s">
        <v>36</v>
      </c>
      <c r="C48" s="31" t="s">
        <v>72</v>
      </c>
      <c r="D48" s="32" t="s">
        <v>73</v>
      </c>
      <c r="E48" s="33"/>
      <c r="F48" s="38" t="s">
        <v>12</v>
      </c>
      <c r="G48" s="92">
        <v>10</v>
      </c>
      <c r="H48" s="92">
        <v>5</v>
      </c>
      <c r="I48" s="92">
        <v>2</v>
      </c>
      <c r="J48" s="92"/>
      <c r="K48" s="92">
        <v>6</v>
      </c>
      <c r="L48" s="84">
        <f t="shared" si="0"/>
        <v>23</v>
      </c>
      <c r="M48" s="39"/>
      <c r="N48" s="36">
        <f t="shared" si="22"/>
        <v>0</v>
      </c>
      <c r="O48" s="37">
        <f t="shared" si="21"/>
        <v>0</v>
      </c>
    </row>
    <row r="49" spans="1:15" ht="31.5" x14ac:dyDescent="0.25">
      <c r="A49" s="29">
        <v>43</v>
      </c>
      <c r="B49" s="30" t="s">
        <v>36</v>
      </c>
      <c r="C49" s="31" t="s">
        <v>74</v>
      </c>
      <c r="D49" s="32" t="s">
        <v>75</v>
      </c>
      <c r="E49" s="33"/>
      <c r="F49" s="38" t="s">
        <v>12</v>
      </c>
      <c r="G49" s="91"/>
      <c r="H49" s="92">
        <v>1</v>
      </c>
      <c r="I49" s="92">
        <v>13</v>
      </c>
      <c r="J49" s="92"/>
      <c r="K49" s="92">
        <v>5</v>
      </c>
      <c r="L49" s="84">
        <f t="shared" si="0"/>
        <v>19</v>
      </c>
      <c r="M49" s="39"/>
      <c r="N49" s="36">
        <f t="shared" si="22"/>
        <v>0</v>
      </c>
      <c r="O49" s="37">
        <f t="shared" si="21"/>
        <v>0</v>
      </c>
    </row>
    <row r="50" spans="1:15" ht="31.5" x14ac:dyDescent="0.25">
      <c r="A50" s="29">
        <v>44</v>
      </c>
      <c r="B50" s="30" t="s">
        <v>36</v>
      </c>
      <c r="C50" s="31" t="s">
        <v>76</v>
      </c>
      <c r="D50" s="32" t="s">
        <v>77</v>
      </c>
      <c r="E50" s="33"/>
      <c r="F50" s="38" t="s">
        <v>12</v>
      </c>
      <c r="G50" s="87"/>
      <c r="H50" s="91"/>
      <c r="I50" s="92">
        <v>58</v>
      </c>
      <c r="J50" s="92">
        <v>15</v>
      </c>
      <c r="K50" s="91"/>
      <c r="L50" s="84">
        <f t="shared" si="0"/>
        <v>73</v>
      </c>
      <c r="M50" s="39"/>
      <c r="N50" s="36">
        <f t="shared" si="22"/>
        <v>0</v>
      </c>
      <c r="O50" s="37">
        <f t="shared" si="21"/>
        <v>0</v>
      </c>
    </row>
    <row r="51" spans="1:15" ht="31.5" x14ac:dyDescent="0.25">
      <c r="A51" s="29">
        <v>45</v>
      </c>
      <c r="B51" s="30" t="s">
        <v>36</v>
      </c>
      <c r="C51" s="31" t="s">
        <v>78</v>
      </c>
      <c r="D51" s="32" t="s">
        <v>79</v>
      </c>
      <c r="E51" s="33"/>
      <c r="F51" s="38" t="s">
        <v>12</v>
      </c>
      <c r="G51" s="87"/>
      <c r="H51" s="91"/>
      <c r="I51" s="92">
        <v>1</v>
      </c>
      <c r="J51" s="92">
        <v>5</v>
      </c>
      <c r="K51" s="87"/>
      <c r="L51" s="84">
        <f t="shared" si="0"/>
        <v>6</v>
      </c>
      <c r="M51" s="39"/>
      <c r="N51" s="36">
        <f t="shared" si="22"/>
        <v>0</v>
      </c>
      <c r="O51" s="37">
        <f t="shared" si="21"/>
        <v>0</v>
      </c>
    </row>
    <row r="52" spans="1:15" ht="25.5" x14ac:dyDescent="0.25">
      <c r="A52" s="29">
        <v>46</v>
      </c>
      <c r="B52" s="30"/>
      <c r="C52" s="31"/>
      <c r="D52" s="32" t="s">
        <v>136</v>
      </c>
      <c r="E52" s="33"/>
      <c r="F52" s="38" t="s">
        <v>12</v>
      </c>
      <c r="G52" s="87"/>
      <c r="H52" s="92">
        <v>7</v>
      </c>
      <c r="I52" s="92">
        <v>10</v>
      </c>
      <c r="J52" s="92">
        <v>20</v>
      </c>
      <c r="K52" s="87"/>
      <c r="L52" s="84">
        <f t="shared" ref="L52:L74" si="23">SUM(G52:K52)</f>
        <v>37</v>
      </c>
      <c r="M52" s="39"/>
      <c r="N52" s="36"/>
      <c r="O52" s="37">
        <f t="shared" si="21"/>
        <v>0</v>
      </c>
    </row>
    <row r="53" spans="1:15" ht="31.5" x14ac:dyDescent="0.25">
      <c r="A53" s="29">
        <v>47</v>
      </c>
      <c r="B53" s="30" t="s">
        <v>36</v>
      </c>
      <c r="C53" s="31" t="s">
        <v>80</v>
      </c>
      <c r="D53" s="32" t="s">
        <v>81</v>
      </c>
      <c r="E53" s="33"/>
      <c r="F53" s="34" t="s">
        <v>12</v>
      </c>
      <c r="G53" s="91"/>
      <c r="H53" s="92">
        <v>5</v>
      </c>
      <c r="I53" s="92">
        <v>2</v>
      </c>
      <c r="J53" s="92">
        <v>3</v>
      </c>
      <c r="K53" s="92">
        <v>5</v>
      </c>
      <c r="L53" s="84">
        <f t="shared" si="23"/>
        <v>15</v>
      </c>
      <c r="M53" s="35"/>
      <c r="N53" s="36">
        <f t="shared" si="22"/>
        <v>0</v>
      </c>
      <c r="O53" s="37">
        <f t="shared" si="21"/>
        <v>0</v>
      </c>
    </row>
    <row r="54" spans="1:15" ht="31.5" x14ac:dyDescent="0.25">
      <c r="A54" s="29">
        <v>48</v>
      </c>
      <c r="B54" s="30" t="s">
        <v>36</v>
      </c>
      <c r="C54" s="31" t="s">
        <v>82</v>
      </c>
      <c r="D54" s="32" t="s">
        <v>83</v>
      </c>
      <c r="E54" s="33"/>
      <c r="F54" s="34" t="s">
        <v>12</v>
      </c>
      <c r="G54" s="87"/>
      <c r="H54" s="92">
        <v>4</v>
      </c>
      <c r="I54" s="92">
        <v>2</v>
      </c>
      <c r="J54" s="87"/>
      <c r="K54" s="92">
        <v>5</v>
      </c>
      <c r="L54" s="84">
        <f t="shared" si="23"/>
        <v>11</v>
      </c>
      <c r="M54" s="35"/>
      <c r="N54" s="36">
        <f t="shared" si="22"/>
        <v>0</v>
      </c>
      <c r="O54" s="37">
        <f t="shared" si="21"/>
        <v>0</v>
      </c>
    </row>
    <row r="55" spans="1:15" ht="31.5" x14ac:dyDescent="0.25">
      <c r="A55" s="29">
        <v>49</v>
      </c>
      <c r="B55" s="30" t="s">
        <v>84</v>
      </c>
      <c r="C55" s="31" t="s">
        <v>85</v>
      </c>
      <c r="D55" s="32" t="s">
        <v>86</v>
      </c>
      <c r="E55" s="33"/>
      <c r="F55" s="34" t="s">
        <v>12</v>
      </c>
      <c r="G55" s="91"/>
      <c r="H55" s="92">
        <v>10</v>
      </c>
      <c r="I55" s="92">
        <v>5</v>
      </c>
      <c r="J55" s="92">
        <v>40</v>
      </c>
      <c r="K55" s="92"/>
      <c r="L55" s="84">
        <f t="shared" si="23"/>
        <v>55</v>
      </c>
      <c r="M55" s="35"/>
      <c r="N55" s="36">
        <f t="shared" si="22"/>
        <v>0</v>
      </c>
      <c r="O55" s="37">
        <f t="shared" si="21"/>
        <v>0</v>
      </c>
    </row>
    <row r="56" spans="1:15" ht="38.25" x14ac:dyDescent="0.25">
      <c r="A56" s="29">
        <v>50</v>
      </c>
      <c r="B56" s="30" t="s">
        <v>84</v>
      </c>
      <c r="C56" s="31" t="s">
        <v>87</v>
      </c>
      <c r="D56" s="32" t="s">
        <v>88</v>
      </c>
      <c r="E56" s="33"/>
      <c r="F56" s="34" t="s">
        <v>12</v>
      </c>
      <c r="G56" s="87"/>
      <c r="H56" s="92">
        <v>4</v>
      </c>
      <c r="I56" s="92">
        <v>2</v>
      </c>
      <c r="J56" s="87"/>
      <c r="K56" s="92">
        <v>2</v>
      </c>
      <c r="L56" s="84">
        <f t="shared" si="23"/>
        <v>8</v>
      </c>
      <c r="M56" s="35"/>
      <c r="N56" s="36">
        <f t="shared" si="22"/>
        <v>0</v>
      </c>
      <c r="O56" s="37">
        <f t="shared" si="21"/>
        <v>0</v>
      </c>
    </row>
    <row r="57" spans="1:15" ht="38.25" x14ac:dyDescent="0.25">
      <c r="A57" s="29">
        <v>51</v>
      </c>
      <c r="B57" s="30" t="s">
        <v>84</v>
      </c>
      <c r="C57" s="31" t="s">
        <v>89</v>
      </c>
      <c r="D57" s="32" t="s">
        <v>90</v>
      </c>
      <c r="E57" s="33"/>
      <c r="F57" s="34" t="s">
        <v>12</v>
      </c>
      <c r="G57" s="87"/>
      <c r="H57" s="92">
        <v>45</v>
      </c>
      <c r="I57" s="92">
        <v>3</v>
      </c>
      <c r="J57" s="87"/>
      <c r="K57" s="92">
        <v>2</v>
      </c>
      <c r="L57" s="84">
        <f t="shared" si="23"/>
        <v>50</v>
      </c>
      <c r="M57" s="35"/>
      <c r="N57" s="36">
        <f t="shared" si="22"/>
        <v>0</v>
      </c>
      <c r="O57" s="37">
        <f t="shared" si="21"/>
        <v>0</v>
      </c>
    </row>
    <row r="58" spans="1:15" ht="38.25" x14ac:dyDescent="0.25">
      <c r="A58" s="29">
        <v>52</v>
      </c>
      <c r="B58" s="30" t="s">
        <v>84</v>
      </c>
      <c r="C58" s="31" t="s">
        <v>91</v>
      </c>
      <c r="D58" s="32" t="s">
        <v>92</v>
      </c>
      <c r="E58" s="33"/>
      <c r="F58" s="34" t="s">
        <v>12</v>
      </c>
      <c r="G58" s="87"/>
      <c r="H58" s="92">
        <v>64</v>
      </c>
      <c r="I58" s="92">
        <v>10</v>
      </c>
      <c r="J58" s="92">
        <v>35</v>
      </c>
      <c r="K58" s="92">
        <v>6</v>
      </c>
      <c r="L58" s="84">
        <f t="shared" si="23"/>
        <v>115</v>
      </c>
      <c r="M58" s="35"/>
      <c r="N58" s="36">
        <f t="shared" si="22"/>
        <v>0</v>
      </c>
      <c r="O58" s="37">
        <f t="shared" si="21"/>
        <v>0</v>
      </c>
    </row>
    <row r="59" spans="1:15" ht="38.25" x14ac:dyDescent="0.25">
      <c r="A59" s="29">
        <v>53</v>
      </c>
      <c r="B59" s="30" t="s">
        <v>84</v>
      </c>
      <c r="C59" s="31" t="s">
        <v>93</v>
      </c>
      <c r="D59" s="32" t="s">
        <v>94</v>
      </c>
      <c r="E59" s="41"/>
      <c r="F59" s="34" t="s">
        <v>12</v>
      </c>
      <c r="G59" s="87"/>
      <c r="H59" s="92">
        <v>65</v>
      </c>
      <c r="I59" s="87"/>
      <c r="J59" s="87"/>
      <c r="K59" s="92">
        <v>1</v>
      </c>
      <c r="L59" s="84">
        <f t="shared" si="23"/>
        <v>66</v>
      </c>
      <c r="M59" s="35"/>
      <c r="N59" s="36">
        <f t="shared" si="22"/>
        <v>0</v>
      </c>
      <c r="O59" s="37">
        <f t="shared" si="21"/>
        <v>0</v>
      </c>
    </row>
    <row r="60" spans="1:15" ht="38.25" x14ac:dyDescent="0.25">
      <c r="A60" s="29">
        <v>54</v>
      </c>
      <c r="B60" s="30" t="s">
        <v>84</v>
      </c>
      <c r="C60" s="31" t="s">
        <v>95</v>
      </c>
      <c r="D60" s="32" t="s">
        <v>96</v>
      </c>
      <c r="E60" s="33"/>
      <c r="F60" s="34" t="s">
        <v>12</v>
      </c>
      <c r="G60" s="91"/>
      <c r="H60" s="92">
        <v>24</v>
      </c>
      <c r="I60" s="92">
        <v>15</v>
      </c>
      <c r="J60" s="91"/>
      <c r="K60" s="92"/>
      <c r="L60" s="84">
        <f t="shared" si="23"/>
        <v>39</v>
      </c>
      <c r="M60" s="35"/>
      <c r="N60" s="36">
        <f t="shared" si="22"/>
        <v>0</v>
      </c>
      <c r="O60" s="37">
        <f t="shared" si="21"/>
        <v>0</v>
      </c>
    </row>
    <row r="61" spans="1:15" ht="31.5" x14ac:dyDescent="0.25">
      <c r="A61" s="29">
        <v>55</v>
      </c>
      <c r="B61" s="30" t="s">
        <v>84</v>
      </c>
      <c r="C61" s="31" t="s">
        <v>97</v>
      </c>
      <c r="D61" s="32" t="s">
        <v>98</v>
      </c>
      <c r="E61" s="33"/>
      <c r="F61" s="34" t="s">
        <v>39</v>
      </c>
      <c r="G61" s="87"/>
      <c r="H61" s="92">
        <v>2</v>
      </c>
      <c r="I61" s="92">
        <v>1</v>
      </c>
      <c r="J61" s="87"/>
      <c r="K61" s="92"/>
      <c r="L61" s="84">
        <f t="shared" si="23"/>
        <v>3</v>
      </c>
      <c r="M61" s="35"/>
      <c r="N61" s="36">
        <f t="shared" si="22"/>
        <v>0</v>
      </c>
      <c r="O61" s="37">
        <f t="shared" si="21"/>
        <v>0</v>
      </c>
    </row>
    <row r="62" spans="1:15" ht="31.5" x14ac:dyDescent="0.25">
      <c r="A62" s="29">
        <v>56</v>
      </c>
      <c r="B62" s="30" t="s">
        <v>84</v>
      </c>
      <c r="C62" s="31" t="s">
        <v>99</v>
      </c>
      <c r="D62" s="32" t="s">
        <v>100</v>
      </c>
      <c r="E62" s="33"/>
      <c r="F62" s="34" t="s">
        <v>39</v>
      </c>
      <c r="G62" s="87"/>
      <c r="H62" s="92">
        <v>12</v>
      </c>
      <c r="I62" s="92">
        <v>10</v>
      </c>
      <c r="J62" s="92">
        <v>5</v>
      </c>
      <c r="K62" s="92">
        <v>5</v>
      </c>
      <c r="L62" s="84">
        <f t="shared" si="23"/>
        <v>32</v>
      </c>
      <c r="M62" s="35"/>
      <c r="N62" s="36">
        <f t="shared" si="22"/>
        <v>0</v>
      </c>
      <c r="O62" s="37">
        <f t="shared" si="21"/>
        <v>0</v>
      </c>
    </row>
    <row r="63" spans="1:15" ht="38.25" x14ac:dyDescent="0.25">
      <c r="A63" s="29">
        <v>57</v>
      </c>
      <c r="B63" s="93" t="s">
        <v>84</v>
      </c>
      <c r="C63" s="94" t="s">
        <v>161</v>
      </c>
      <c r="D63" s="95" t="s">
        <v>162</v>
      </c>
      <c r="E63" s="45"/>
      <c r="F63" s="96" t="s">
        <v>163</v>
      </c>
      <c r="G63" s="87"/>
      <c r="H63" s="87"/>
      <c r="I63" s="92"/>
      <c r="J63" s="92">
        <v>30</v>
      </c>
      <c r="K63" s="92"/>
      <c r="L63" s="84">
        <f t="shared" ref="L63" si="24">SUM(G63:K63)</f>
        <v>30</v>
      </c>
      <c r="M63" s="35"/>
      <c r="N63" s="36">
        <f t="shared" si="22"/>
        <v>0</v>
      </c>
      <c r="O63" s="37">
        <f t="shared" si="21"/>
        <v>0</v>
      </c>
    </row>
    <row r="64" spans="1:15" ht="31.5" x14ac:dyDescent="0.25">
      <c r="A64" s="29">
        <v>58</v>
      </c>
      <c r="B64" s="30" t="s">
        <v>84</v>
      </c>
      <c r="C64" s="31" t="s">
        <v>101</v>
      </c>
      <c r="D64" s="32" t="s">
        <v>102</v>
      </c>
      <c r="E64" s="45"/>
      <c r="F64" s="34" t="s">
        <v>12</v>
      </c>
      <c r="G64" s="87"/>
      <c r="H64" s="92">
        <v>3</v>
      </c>
      <c r="I64" s="92">
        <v>1</v>
      </c>
      <c r="J64" s="92">
        <v>30</v>
      </c>
      <c r="K64" s="92"/>
      <c r="L64" s="84">
        <f t="shared" si="23"/>
        <v>34</v>
      </c>
      <c r="M64" s="35"/>
      <c r="N64" s="36">
        <f t="shared" si="22"/>
        <v>0</v>
      </c>
      <c r="O64" s="37">
        <f t="shared" si="21"/>
        <v>0</v>
      </c>
    </row>
    <row r="65" spans="1:15" ht="31.5" x14ac:dyDescent="0.25">
      <c r="A65" s="29">
        <v>59</v>
      </c>
      <c r="B65" s="30" t="s">
        <v>84</v>
      </c>
      <c r="C65" s="31" t="s">
        <v>103</v>
      </c>
      <c r="D65" s="32" t="s">
        <v>104</v>
      </c>
      <c r="E65" s="45"/>
      <c r="F65" s="34" t="s">
        <v>12</v>
      </c>
      <c r="G65" s="87"/>
      <c r="H65" s="92">
        <v>2</v>
      </c>
      <c r="I65" s="92">
        <v>13</v>
      </c>
      <c r="J65" s="87"/>
      <c r="K65" s="92">
        <v>1</v>
      </c>
      <c r="L65" s="84">
        <f t="shared" si="23"/>
        <v>16</v>
      </c>
      <c r="M65" s="35"/>
      <c r="N65" s="36">
        <f t="shared" si="22"/>
        <v>0</v>
      </c>
      <c r="O65" s="37">
        <f t="shared" si="21"/>
        <v>0</v>
      </c>
    </row>
    <row r="66" spans="1:15" ht="31.5" x14ac:dyDescent="0.25">
      <c r="A66" s="29">
        <v>60</v>
      </c>
      <c r="B66" s="30" t="s">
        <v>84</v>
      </c>
      <c r="C66" s="31" t="s">
        <v>105</v>
      </c>
      <c r="D66" s="32" t="s">
        <v>106</v>
      </c>
      <c r="E66" s="45"/>
      <c r="F66" s="34" t="s">
        <v>12</v>
      </c>
      <c r="G66" s="87"/>
      <c r="H66" s="92">
        <v>7</v>
      </c>
      <c r="I66" s="92">
        <v>5</v>
      </c>
      <c r="J66" s="92">
        <v>12</v>
      </c>
      <c r="K66" s="87"/>
      <c r="L66" s="84">
        <f t="shared" si="23"/>
        <v>24</v>
      </c>
      <c r="M66" s="35"/>
      <c r="N66" s="36">
        <f t="shared" si="22"/>
        <v>0</v>
      </c>
      <c r="O66" s="37">
        <f t="shared" si="21"/>
        <v>0</v>
      </c>
    </row>
    <row r="67" spans="1:15" ht="31.5" x14ac:dyDescent="0.25">
      <c r="A67" s="29">
        <v>61</v>
      </c>
      <c r="B67" s="30" t="s">
        <v>84</v>
      </c>
      <c r="C67" s="31" t="s">
        <v>107</v>
      </c>
      <c r="D67" s="32" t="s">
        <v>108</v>
      </c>
      <c r="E67" s="45"/>
      <c r="F67" s="34" t="s">
        <v>12</v>
      </c>
      <c r="G67" s="87"/>
      <c r="H67" s="87"/>
      <c r="I67" s="92">
        <v>2</v>
      </c>
      <c r="J67" s="92"/>
      <c r="K67" s="87"/>
      <c r="L67" s="84">
        <f t="shared" si="23"/>
        <v>2</v>
      </c>
      <c r="M67" s="35"/>
      <c r="N67" s="36">
        <f t="shared" si="22"/>
        <v>0</v>
      </c>
      <c r="O67" s="37">
        <f t="shared" si="21"/>
        <v>0</v>
      </c>
    </row>
    <row r="68" spans="1:15" ht="31.5" x14ac:dyDescent="0.25">
      <c r="A68" s="29">
        <v>62</v>
      </c>
      <c r="B68" s="30" t="s">
        <v>84</v>
      </c>
      <c r="C68" s="31" t="s">
        <v>109</v>
      </c>
      <c r="D68" s="32" t="s">
        <v>110</v>
      </c>
      <c r="E68" s="45"/>
      <c r="F68" s="34" t="s">
        <v>12</v>
      </c>
      <c r="G68" s="87"/>
      <c r="H68" s="87"/>
      <c r="I68" s="92">
        <v>4</v>
      </c>
      <c r="J68" s="92">
        <v>6</v>
      </c>
      <c r="K68" s="87"/>
      <c r="L68" s="84">
        <f t="shared" si="23"/>
        <v>10</v>
      </c>
      <c r="M68" s="35"/>
      <c r="N68" s="36">
        <f t="shared" si="22"/>
        <v>0</v>
      </c>
      <c r="O68" s="37">
        <f t="shared" si="21"/>
        <v>0</v>
      </c>
    </row>
    <row r="69" spans="1:15" ht="31.5" x14ac:dyDescent="0.25">
      <c r="A69" s="29">
        <v>63</v>
      </c>
      <c r="B69" s="30" t="s">
        <v>84</v>
      </c>
      <c r="C69" s="31" t="s">
        <v>112</v>
      </c>
      <c r="D69" s="32" t="s">
        <v>113</v>
      </c>
      <c r="E69" s="45"/>
      <c r="F69" s="34" t="s">
        <v>111</v>
      </c>
      <c r="G69" s="87"/>
      <c r="H69" s="91"/>
      <c r="I69" s="92"/>
      <c r="J69" s="92"/>
      <c r="K69" s="87"/>
      <c r="L69" s="84">
        <f t="shared" si="23"/>
        <v>0</v>
      </c>
      <c r="M69" s="35"/>
      <c r="N69" s="36">
        <f t="shared" si="22"/>
        <v>0</v>
      </c>
      <c r="O69" s="37">
        <f t="shared" si="21"/>
        <v>0</v>
      </c>
    </row>
    <row r="70" spans="1:15" ht="31.5" x14ac:dyDescent="0.25">
      <c r="A70" s="29">
        <v>64</v>
      </c>
      <c r="B70" s="30" t="s">
        <v>84</v>
      </c>
      <c r="C70" s="31" t="s">
        <v>114</v>
      </c>
      <c r="D70" s="32" t="s">
        <v>115</v>
      </c>
      <c r="E70" s="45"/>
      <c r="F70" s="34" t="s">
        <v>111</v>
      </c>
      <c r="G70" s="87"/>
      <c r="H70" s="92">
        <v>3</v>
      </c>
      <c r="I70" s="92">
        <v>2</v>
      </c>
      <c r="J70" s="92">
        <v>1</v>
      </c>
      <c r="K70" s="87"/>
      <c r="L70" s="84">
        <f t="shared" si="23"/>
        <v>6</v>
      </c>
      <c r="M70" s="35"/>
      <c r="N70" s="36">
        <f t="shared" si="22"/>
        <v>0</v>
      </c>
      <c r="O70" s="37">
        <f t="shared" si="21"/>
        <v>0</v>
      </c>
    </row>
    <row r="71" spans="1:15" ht="38.25" x14ac:dyDescent="0.25">
      <c r="A71" s="29">
        <v>65</v>
      </c>
      <c r="B71" s="30" t="s">
        <v>84</v>
      </c>
      <c r="C71" s="31" t="s">
        <v>116</v>
      </c>
      <c r="D71" s="32" t="s">
        <v>117</v>
      </c>
      <c r="E71" s="45"/>
      <c r="F71" s="34" t="s">
        <v>118</v>
      </c>
      <c r="G71" s="87"/>
      <c r="H71" s="92">
        <v>9</v>
      </c>
      <c r="I71" s="92">
        <v>4</v>
      </c>
      <c r="J71" s="87"/>
      <c r="K71" s="92">
        <v>2</v>
      </c>
      <c r="L71" s="84">
        <f t="shared" si="23"/>
        <v>15</v>
      </c>
      <c r="M71" s="35"/>
      <c r="N71" s="36">
        <f t="shared" si="22"/>
        <v>0</v>
      </c>
      <c r="O71" s="37">
        <f t="shared" si="21"/>
        <v>0</v>
      </c>
    </row>
    <row r="72" spans="1:15" ht="25.5" x14ac:dyDescent="0.25">
      <c r="A72" s="29">
        <v>66</v>
      </c>
      <c r="B72" s="30" t="s">
        <v>119</v>
      </c>
      <c r="C72" s="31" t="s">
        <v>120</v>
      </c>
      <c r="D72" s="32" t="s">
        <v>121</v>
      </c>
      <c r="E72" s="45"/>
      <c r="F72" s="34" t="s">
        <v>39</v>
      </c>
      <c r="G72" s="87"/>
      <c r="H72" s="92">
        <v>2</v>
      </c>
      <c r="I72" s="92">
        <v>1</v>
      </c>
      <c r="J72" s="87"/>
      <c r="K72" s="87"/>
      <c r="L72" s="84">
        <f t="shared" si="23"/>
        <v>3</v>
      </c>
      <c r="M72" s="35"/>
      <c r="N72" s="36">
        <f t="shared" si="22"/>
        <v>0</v>
      </c>
      <c r="O72" s="37">
        <f t="shared" si="21"/>
        <v>0</v>
      </c>
    </row>
    <row r="73" spans="1:15" ht="25.5" x14ac:dyDescent="0.25">
      <c r="A73" s="29">
        <v>67</v>
      </c>
      <c r="B73" s="30" t="s">
        <v>119</v>
      </c>
      <c r="C73" s="31" t="s">
        <v>122</v>
      </c>
      <c r="D73" s="32" t="s">
        <v>123</v>
      </c>
      <c r="E73" s="45"/>
      <c r="F73" s="34" t="s">
        <v>39</v>
      </c>
      <c r="G73" s="87"/>
      <c r="H73" s="92">
        <v>2</v>
      </c>
      <c r="I73" s="92"/>
      <c r="J73" s="87"/>
      <c r="K73" s="87"/>
      <c r="L73" s="84">
        <f t="shared" si="23"/>
        <v>2</v>
      </c>
      <c r="M73" s="35"/>
      <c r="N73" s="36">
        <f t="shared" si="22"/>
        <v>0</v>
      </c>
      <c r="O73" s="37">
        <f t="shared" si="21"/>
        <v>0</v>
      </c>
    </row>
    <row r="74" spans="1:15" ht="25.5" x14ac:dyDescent="0.25">
      <c r="A74" s="29">
        <v>68</v>
      </c>
      <c r="B74" s="30" t="s">
        <v>119</v>
      </c>
      <c r="C74" s="31" t="s">
        <v>124</v>
      </c>
      <c r="D74" s="32" t="s">
        <v>125</v>
      </c>
      <c r="E74" s="45"/>
      <c r="F74" s="34" t="s">
        <v>12</v>
      </c>
      <c r="G74" s="87"/>
      <c r="H74" s="87"/>
      <c r="I74" s="87"/>
      <c r="J74" s="87"/>
      <c r="K74" s="91"/>
      <c r="L74" s="84">
        <f t="shared" si="23"/>
        <v>0</v>
      </c>
      <c r="M74" s="35"/>
      <c r="N74" s="36">
        <f t="shared" si="22"/>
        <v>0</v>
      </c>
      <c r="O74" s="37">
        <f t="shared" si="21"/>
        <v>0</v>
      </c>
    </row>
    <row r="75" spans="1:15" s="54" customFormat="1" ht="20.45" customHeight="1" x14ac:dyDescent="0.25">
      <c r="A75" s="46"/>
      <c r="B75" s="47"/>
      <c r="C75" s="48" t="s">
        <v>126</v>
      </c>
      <c r="D75" s="46"/>
      <c r="E75" s="49"/>
      <c r="F75" s="50"/>
      <c r="G75" s="51"/>
      <c r="H75" s="51"/>
      <c r="I75" s="51"/>
      <c r="J75" s="51"/>
      <c r="K75" s="51"/>
      <c r="L75" s="51"/>
      <c r="M75" s="52"/>
      <c r="N75" s="53">
        <f>SUM(N7:N74)</f>
        <v>0</v>
      </c>
      <c r="O75" s="53">
        <f>SUM(O7:O74)</f>
        <v>0</v>
      </c>
    </row>
    <row r="76" spans="1:15" x14ac:dyDescent="0.25">
      <c r="D76" s="55"/>
      <c r="E76" s="56"/>
    </row>
    <row r="77" spans="1:15" s="61" customFormat="1" ht="24.6" customHeight="1" x14ac:dyDescent="0.25">
      <c r="B77" s="62"/>
      <c r="C77" s="63"/>
      <c r="D77" s="64"/>
      <c r="E77" s="65"/>
      <c r="F77" s="66" t="s">
        <v>127</v>
      </c>
      <c r="G77" s="88"/>
      <c r="H77" s="88"/>
      <c r="I77" s="88"/>
      <c r="J77" s="88"/>
      <c r="K77" s="88"/>
      <c r="L77" s="88"/>
      <c r="M77" s="67"/>
      <c r="N77" s="68"/>
      <c r="O77" s="69">
        <f>N75</f>
        <v>0</v>
      </c>
    </row>
    <row r="78" spans="1:15" s="61" customFormat="1" ht="24.6" customHeight="1" x14ac:dyDescent="0.25">
      <c r="B78" s="62"/>
      <c r="C78" s="63"/>
      <c r="D78" s="70"/>
      <c r="E78" s="71"/>
      <c r="F78" s="72" t="s">
        <v>128</v>
      </c>
      <c r="G78" s="89"/>
      <c r="H78" s="89"/>
      <c r="I78" s="89"/>
      <c r="J78" s="89"/>
      <c r="K78" s="89"/>
      <c r="L78" s="89"/>
      <c r="M78" s="73"/>
      <c r="N78" s="74"/>
      <c r="O78" s="69">
        <f>O79-O77</f>
        <v>0</v>
      </c>
    </row>
    <row r="79" spans="1:15" s="61" customFormat="1" ht="24.6" customHeight="1" x14ac:dyDescent="0.25">
      <c r="B79" s="62"/>
      <c r="C79" s="75" t="s">
        <v>129</v>
      </c>
      <c r="D79" s="70"/>
      <c r="E79" s="71"/>
      <c r="F79" s="66" t="s">
        <v>130</v>
      </c>
      <c r="G79" s="90"/>
      <c r="H79" s="90"/>
      <c r="I79" s="90"/>
      <c r="J79" s="90"/>
      <c r="K79" s="90"/>
      <c r="L79" s="90"/>
      <c r="M79" s="76"/>
      <c r="N79" s="77"/>
      <c r="O79" s="78">
        <f>O75</f>
        <v>0</v>
      </c>
    </row>
    <row r="80" spans="1:15" x14ac:dyDescent="0.25">
      <c r="A80" s="79"/>
      <c r="B80" s="79"/>
      <c r="C80" s="79"/>
      <c r="F80" s="79"/>
      <c r="G80" s="79"/>
      <c r="H80" s="79"/>
      <c r="I80" s="79"/>
      <c r="J80" s="79"/>
      <c r="K80" s="79"/>
      <c r="L80" s="86"/>
    </row>
    <row r="81" spans="1:12" x14ac:dyDescent="0.25">
      <c r="A81" s="79"/>
      <c r="B81" s="79"/>
      <c r="C81" s="79"/>
      <c r="D81" s="79"/>
      <c r="E81" s="58"/>
      <c r="F81" s="79"/>
      <c r="G81" s="79"/>
      <c r="H81" s="79"/>
      <c r="I81" s="79"/>
      <c r="J81" s="79"/>
      <c r="K81" s="79"/>
      <c r="L81" s="86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Mlinarić</dc:creator>
  <cp:lastModifiedBy>Ivan Starčević</cp:lastModifiedBy>
  <dcterms:created xsi:type="dcterms:W3CDTF">2021-04-01T08:27:11Z</dcterms:created>
  <dcterms:modified xsi:type="dcterms:W3CDTF">2025-09-08T10:46:15Z</dcterms:modified>
</cp:coreProperties>
</file>